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tabRatio="790" activeTab="1"/>
  </bookViews>
  <sheets>
    <sheet name="หน้าที่ 1" sheetId="9" r:id="rId1"/>
    <sheet name="ผลผลิต ครั้งที่ 1 หน้า 2" sheetId="19" r:id="rId2"/>
    <sheet name="ผลผลิต ครั้งที่ 1 หน้า 3" sheetId="38" r:id="rId3"/>
    <sheet name="หน้า 4" sheetId="27" r:id="rId4"/>
    <sheet name="ประเมินตนเอง หน้า 5" sheetId="37" r:id="rId5"/>
    <sheet name="ผลผลิต ครั้งที่ 2 หน้า 6" sheetId="28" r:id="rId6"/>
    <sheet name="พฤติกรรม หน้า 7-9" sheetId="31" r:id="rId7"/>
    <sheet name="สรุปพฤติกรรม หน้า 10" sheetId="36" r:id="rId8"/>
    <sheet name="สรุปทั้งหมด หน้า 11" sheetId="17" r:id="rId9"/>
    <sheet name="ความเห็น คกก. หน้า 12" sheetId="22" r:id="rId10"/>
    <sheet name="Sheet1" sheetId="39" r:id="rId11"/>
  </sheets>
  <calcPr calcId="145621"/>
</workbook>
</file>

<file path=xl/calcChain.xml><?xml version="1.0" encoding="utf-8"?>
<calcChain xmlns="http://schemas.openxmlformats.org/spreadsheetml/2006/main">
  <c r="D10" i="17" l="1"/>
  <c r="C10" i="17"/>
  <c r="D9" i="17"/>
  <c r="D7" i="17"/>
  <c r="C9" i="17"/>
  <c r="C7" i="17"/>
  <c r="E11" i="36"/>
  <c r="E10" i="36"/>
  <c r="E9" i="36"/>
  <c r="E8" i="36"/>
  <c r="E7" i="36"/>
  <c r="E6" i="36"/>
  <c r="E12" i="36"/>
  <c r="C31" i="28"/>
  <c r="D27" i="28"/>
  <c r="F27" i="28"/>
  <c r="D22" i="28"/>
  <c r="F22" i="28"/>
  <c r="D17" i="28"/>
  <c r="F17" i="28"/>
  <c r="D12" i="28"/>
  <c r="D31" i="28"/>
  <c r="D6" i="28"/>
  <c r="F6" i="28"/>
  <c r="C12" i="36"/>
  <c r="N11" i="36"/>
  <c r="M11" i="36"/>
  <c r="L11" i="36"/>
  <c r="K11" i="36"/>
  <c r="J11" i="36"/>
  <c r="N10" i="36"/>
  <c r="M10" i="36"/>
  <c r="L10" i="36"/>
  <c r="K10" i="36"/>
  <c r="J10" i="36"/>
  <c r="N9" i="36"/>
  <c r="M9" i="36"/>
  <c r="L9" i="36"/>
  <c r="K9" i="36"/>
  <c r="J9" i="36"/>
  <c r="N8" i="36"/>
  <c r="M8" i="36"/>
  <c r="L8" i="36"/>
  <c r="K8" i="36"/>
  <c r="J8" i="36"/>
  <c r="N7" i="36"/>
  <c r="M7" i="36"/>
  <c r="L7" i="36"/>
  <c r="L12" i="36"/>
  <c r="K7" i="36"/>
  <c r="J7" i="36"/>
  <c r="N6" i="36"/>
  <c r="M6" i="36"/>
  <c r="L6" i="36"/>
  <c r="K6" i="36"/>
  <c r="J6" i="36"/>
  <c r="M12" i="36"/>
  <c r="F31" i="28"/>
  <c r="F12" i="28"/>
  <c r="I12" i="36"/>
  <c r="J12" i="36"/>
</calcChain>
</file>

<file path=xl/sharedStrings.xml><?xml version="1.0" encoding="utf-8"?>
<sst xmlns="http://schemas.openxmlformats.org/spreadsheetml/2006/main" count="582" uniqueCount="367">
  <si>
    <t>องค์ประกอบ:นิยาม</t>
  </si>
  <si>
    <t>ดีมาก</t>
  </si>
  <si>
    <t>ดี</t>
  </si>
  <si>
    <t>ปานกลาง</t>
  </si>
  <si>
    <t>ต้องปรับปรุง</t>
  </si>
  <si>
    <t>ต่ำ</t>
  </si>
  <si>
    <t>แบบประเมินผลการปฏิบัติงานพนักงานมหาวิทยาลัย</t>
  </si>
  <si>
    <t>ข้อมูลส่วนบุคคล</t>
  </si>
  <si>
    <t>คะแนน</t>
  </si>
  <si>
    <t>ที่เป็นประโยชน์แก่ผู้มาติดต่อเพิ่มเติม</t>
  </si>
  <si>
    <t>คะแนนเต็ม</t>
  </si>
  <si>
    <t>คะแนนที่ทำได้</t>
  </si>
  <si>
    <t>สิ่งที่พนักงานทำได้ดี</t>
  </si>
  <si>
    <t>สิ่งที่พนักงานควรปรับปรุง</t>
  </si>
  <si>
    <t>ลงนาม</t>
  </si>
  <si>
    <t>ผู้รับการประเมิน</t>
  </si>
  <si>
    <t>พนักงานมหาวิทยาลัยสายปฏิบัติการ</t>
  </si>
  <si>
    <t>กลุ่มบริหารจัดการ</t>
  </si>
  <si>
    <t>กลุ่มปฏิบัติการและวิชาชีพ</t>
  </si>
  <si>
    <t>กลุ่มบริการ</t>
  </si>
  <si>
    <t>วัตถุประสงค์</t>
  </si>
  <si>
    <t>ลำดับ</t>
  </si>
  <si>
    <t>วันที่..................  เดือน.................................. พ.ศ. ...............</t>
  </si>
  <si>
    <t>ระดับ</t>
  </si>
  <si>
    <t>รวม</t>
  </si>
  <si>
    <t>ความรับผิดชอบและความตั้งใจในการทำงาน</t>
  </si>
  <si>
    <t>ความมีน้ำใจ  เสียสละและอุทิศเวลาเพื่องาน</t>
  </si>
  <si>
    <t>การทำงานร่วมกับผู้อื่น</t>
  </si>
  <si>
    <t>จิตสำนึกในการบริการ</t>
  </si>
  <si>
    <t>คำอธิบาย</t>
  </si>
  <si>
    <t>(1)</t>
  </si>
  <si>
    <t>=</t>
  </si>
  <si>
    <t>(2)</t>
  </si>
  <si>
    <t>ความร่วมมือในกิจกรรมของส่วนรวม</t>
  </si>
  <si>
    <t>สัญญาปฏิบัติงานฉบับปัจจุบัน</t>
  </si>
  <si>
    <t>ลงชื่อ</t>
  </si>
  <si>
    <t>วันที่</t>
  </si>
  <si>
    <t>ความเห็นของคณะกรรมการประเมิน</t>
  </si>
  <si>
    <t>เหตุผล</t>
  </si>
  <si>
    <t>...............................................................</t>
  </si>
  <si>
    <t>.............................................................</t>
  </si>
  <si>
    <t>............../........................../.................</t>
  </si>
  <si>
    <t>ครั้ง</t>
  </si>
  <si>
    <t>ปี.........................</t>
  </si>
  <si>
    <t>.......................</t>
  </si>
  <si>
    <t>....................</t>
  </si>
  <si>
    <t>ลาป่วย</t>
  </si>
  <si>
    <t>ลากิจ</t>
  </si>
  <si>
    <t>ลาเข้ารับการเตรียมพลหรือรับราชการทหาร</t>
  </si>
  <si>
    <t>วัน</t>
  </si>
  <si>
    <t>ค่าที่นำไปคำนวณคะแนน</t>
  </si>
  <si>
    <t>ผลการปฏิบัติงาน  2  ปี  ย้อนหลัง</t>
  </si>
  <si>
    <t>การรักษาระเบียบวินัย  จรรยาบรรณ และกฎเกณฑ์ในการทำงาน</t>
  </si>
  <si>
    <t>บัญชาก่อนที่จะดำเนินการอย่างหนึ่งอย่างใด</t>
  </si>
  <si>
    <t>แนวปฏิบัติสำหรับการประเมินผลการปฏิบัติงาน</t>
  </si>
  <si>
    <t xml:space="preserve">     รวมทั้งสิ้น  100  คะแนน</t>
  </si>
  <si>
    <t>ความคืบหน้า/ความสำเร็จของงาน</t>
  </si>
  <si>
    <t>สัดส่วนน้ำหนักคะแนน</t>
  </si>
  <si>
    <t>47.01 - 60.50</t>
  </si>
  <si>
    <t>33.51 - 47.00</t>
  </si>
  <si>
    <t>คะแนนร้อยละ</t>
  </si>
  <si>
    <t>ระดับ  5</t>
  </si>
  <si>
    <t>ระดับ  4</t>
  </si>
  <si>
    <t>ระดับ  3</t>
  </si>
  <si>
    <t>ระดับ  2</t>
  </si>
  <si>
    <t>ระดับ  1</t>
  </si>
  <si>
    <t>ลำดับที่</t>
  </si>
  <si>
    <t>สาย</t>
  </si>
  <si>
    <t>ลาเพื่อทำหมัน</t>
  </si>
  <si>
    <t>ลาคลอด</t>
  </si>
  <si>
    <t>ลาเพื่อดูแลบุตรและภรรยาหลังคลอด</t>
  </si>
  <si>
    <t>เป็นการทำงานนอกเวลา</t>
  </si>
  <si>
    <t>สูงกว่าเป้าหมายที่กำหนด</t>
  </si>
  <si>
    <t>ปริมาณและคุณภาพของงานที่ทำได้</t>
  </si>
  <si>
    <t xml:space="preserve">ปริมาณและคุณภาพของงานที่ทำได้  </t>
  </si>
  <si>
    <t>เป็นไปตามเป้าหมายที่กำหนดทุกประการ</t>
  </si>
  <si>
    <t xml:space="preserve">ต่ำกว่าเป้าหมายที่กำหนดเล็กน้อย  อยู่ในระดับที่พอยอมรับได้ </t>
  </si>
  <si>
    <t xml:space="preserve">ต่ำกว่าเป้าหมายที่กำหนด  มีผลกระทบต่อการปฏิบัติงานโดยรวมของหน่วยงาน </t>
  </si>
  <si>
    <t xml:space="preserve">     การประเมินคุณภาพของงาน  ควรพิจารณาให้ความสำคัญกับความถูกต้องสมบูรณ์  ความรวดเร็ว  และความประหยัด  ตามลำดับลดหลั่นกันลงไป  หรือตามที่ผู้บังคับบัญชาเห็นสมควร</t>
  </si>
  <si>
    <t>คะแนนรวมของระดับผลการประเมิน</t>
  </si>
  <si>
    <t>ระดับผลการประเมิน</t>
  </si>
  <si>
    <t>แบบที่  2  การประเมินผลการปฏิบัติงานประจำปี</t>
  </si>
  <si>
    <t xml:space="preserve">     รับรู้และตระหนักถึงภาระงานที่จะต้องปฏิบัติตามที่ได้รับมอบหมาย  ซึ่งจะต้องปฏิบัติให้สำเร็จตามเป้าหมายและกำหนดเวลา โดยไม่ต้องมีการทวงถามจากผู้มอบหมายหรือผู้รับบริการ</t>
  </si>
  <si>
    <t>ตัวอย่าง</t>
  </si>
  <si>
    <t xml:space="preserve">     เสียสละและอุทิศเวลาในการปฏิบัติงานให้แล้วเสร็จในกรณีที่ได้รับมอบหมายงานเพิ่มโดยไม่ทราบล่วงหน้า หรือมีน้ำใจช่วยเหลือเพื่อนร่วมงานในการปฏิบัติงานให้แล้วเสร็จ</t>
  </si>
  <si>
    <t xml:space="preserve">     ปฏิบัติตนตามระเบียบวินัย ข้อบังคับกฎเกณฑ์การทำงานและจรรยาบรรณของมหาวิทยาลัย  รวมทั้งปฏิบัติตนเป็นแบบอย่างให้ผู้อื่นศรัทธา ยึดมั่นและปฏิบัติตาม</t>
  </si>
  <si>
    <t xml:space="preserve">      การปฏิบัติตนอย่างเหมาะสมในการทำงานร่วมกับผู้อื่นโดยให้ความร่วมมือกับกลุ่ม  แสดงความคิดเห็นที่เป็นประโยชน์และแสดงบทบาทที่เหมาะสมของการเป็นสมาชิกกลุ่ม และ/หรือผู้นำกลุ่ม</t>
  </si>
  <si>
    <t xml:space="preserve">     การมีน้ำใจ  ให้ความช่วยเหลือและมีส่วนร่วมในกิจกรรมต่าง ๆ ของหน่วยงานและของมหาวิทยาลัย</t>
  </si>
  <si>
    <t xml:space="preserve">ลาอื่น ๆ (ระบุ) </t>
  </si>
  <si>
    <t>สูงกว่าเป้าหมายที่กำหนดมากและสมบูรณ์แบบ</t>
  </si>
  <si>
    <t>สูตรการคำนวณคะแนน</t>
  </si>
  <si>
    <t>ความรับผิดชอบและความตั้งใจในการทำงาน  (สัดส่วนน้ำหนักคะแนน  :  7  คะแนน)</t>
  </si>
  <si>
    <t>ความมีน้ำใจ  เสียสละและอุทิศเวลาเพื่องาน  (สัดส่วนน้ำหนักคะแนน  :  7  คะแนน)</t>
  </si>
  <si>
    <t>การรักษาระเบียบวินัย  จรรยาบรรณ  และกฎเกณฑ์ในการทำงาน  (สัดส่วนน้ำหนักคะแนน  :  5  คะแนน)</t>
  </si>
  <si>
    <t>จิตสำนึกในการบริการ  (สัดส่วนน้ำหนักคะแนน  :  5  คะแนน)</t>
  </si>
  <si>
    <t>การทำงานร่วมกับผู้อื่น  (สัดส่วนน้ำหนักคะแนน  :  3  คะแนน)</t>
  </si>
  <si>
    <t>ความร่วมมือในกิจกรรมของส่วนรวม   (สัดส่วนน้ำหนักคะแนน  :  3  คะแนน)</t>
  </si>
  <si>
    <t>(สายปฏิบัติการ)</t>
  </si>
  <si>
    <t>ไม่สมควรได้รับการพิจารณาขึ้นเงินเดือน/เลิกสัญญาปฏิบัติงาน</t>
  </si>
  <si>
    <t>1. งานประจำ</t>
  </si>
  <si>
    <t>2. งานยุทธศาสตร์</t>
  </si>
  <si>
    <t>3. งานพัฒนากระบวนการ</t>
  </si>
  <si>
    <t>4. งานพัฒนาตนเอง</t>
  </si>
  <si>
    <t>5. งานอื่น ๆ ที่ได้รับมอบหมาย</t>
  </si>
  <si>
    <t>ข้อเสนอแนะและความเห็นเพิ่มเติม</t>
  </si>
  <si>
    <t>ดีเยี่ยม</t>
  </si>
  <si>
    <t>90.01 - 100.00</t>
  </si>
  <si>
    <t>33.50  หรือต่ำกว่านั้น</t>
  </si>
  <si>
    <t xml:space="preserve">5. งานอื่น ๆ </t>
  </si>
  <si>
    <t>สำหรับการประเมินครั้งที่ 2</t>
  </si>
  <si>
    <t xml:space="preserve"> = 20</t>
  </si>
  <si>
    <t>ถูกประเมินได้ระดับที่   3    ซึ่งมีค่า</t>
  </si>
  <si>
    <t xml:space="preserve"> = 66.66</t>
  </si>
  <si>
    <t>แทนค่าในสูตรได้ดังนี้</t>
  </si>
  <si>
    <t>20 X 66.66</t>
  </si>
  <si>
    <t xml:space="preserve"> = 13.33</t>
  </si>
  <si>
    <t>สำหรับผู้รับการประเมิน</t>
  </si>
  <si>
    <t xml:space="preserve">สัดส่วนน้ำหนักคะแนน </t>
  </si>
  <si>
    <t>สัดส่วนน้ำหนักคะแนน 
(ร้อยละ 100)</t>
  </si>
  <si>
    <t>งานตามมาตรฐานประจำตำแหน่ง
และงานอื่น ๆ ที่ได้รับมอบหมาย</t>
  </si>
  <si>
    <t xml:space="preserve">สมควรได้รับการขึ้นเงินเดือน     </t>
  </si>
  <si>
    <t>การประเมินผลการปฏิบัติงาน</t>
  </si>
  <si>
    <t>เหตุผลเพิ่มเติม</t>
  </si>
  <si>
    <t>1. ความรับผิดชอบและความตั้งใจในการทำงาน</t>
  </si>
  <si>
    <t>2. ความมีน้ำใจ เสียสละและอุทิศเวลาเพื่องาน</t>
  </si>
  <si>
    <t>3. การรักษาระเบียบวินัย จรรยาบรรณ และกฏเกณฑ์ในการทำงาน</t>
  </si>
  <si>
    <t>4. จิตสำนึกในการบริการ</t>
  </si>
  <si>
    <t>5. การทำงานร่วมกับผู้อื่น</t>
  </si>
  <si>
    <t>6. ความร่วมมือในกิจกรรมของส่วนรวม</t>
  </si>
  <si>
    <t>74.01 - 90.00</t>
  </si>
  <si>
    <t xml:space="preserve">     ประกอบด้วย  6  หัวข้อ  โปรดดูคำอธิบายของแต่ละหัวข้อเป็นแนวทางในการพิจารณาและประเมิน</t>
  </si>
  <si>
    <t>ส่วนที่  1  ผลผลิต (ปริมาณงานและคุณภาพงาน)</t>
  </si>
  <si>
    <t>ตารางการเทียบคะแนน</t>
  </si>
  <si>
    <t>ลงชื่อ.....................................................................ผู้รับการประเมิน</t>
  </si>
  <si>
    <r>
      <t xml:space="preserve">ขั้นตอนการประเมินโดยย่อ </t>
    </r>
    <r>
      <rPr>
        <b/>
        <sz val="17"/>
        <rFont val="TH SarabunPSK"/>
        <family val="2"/>
      </rPr>
      <t xml:space="preserve">  (ตามระเบียบจุฬาลงกรณ์มหาวิทยาลัย  ว่าด้วย  หลักเกณฑ์และวิธีการประเมินผลการปฏิบัติงานของพนักงานมหาวิทยาลัย  พ.ศ.  2557)</t>
    </r>
  </si>
  <si>
    <t>พม. 38-2  (สายปฏิบัติการ)</t>
  </si>
  <si>
    <t>ลาพักผ่อน</t>
  </si>
  <si>
    <t>ลาอุปสมบท ลาเพื่อบวชชีพราหมณ์ หรือลาเพื่อประกอบพิธีฮัจจ์</t>
  </si>
  <si>
    <t>สำหรับผู้บังคับบัญชาชั้นต้น</t>
  </si>
  <si>
    <t>ผู้บังคับบัญชาชั้นต้น</t>
  </si>
  <si>
    <r>
      <t xml:space="preserve">60.51 - 74.00 </t>
    </r>
    <r>
      <rPr>
        <sz val="16"/>
        <color indexed="10"/>
        <rFont val="TH SarabunPSK"/>
        <family val="2"/>
      </rPr>
      <t xml:space="preserve">    </t>
    </r>
  </si>
  <si>
    <t>การประเมินผลการปฏิบัติงานประจำปี แต่ละครั้งต้องทำการประเมิน  2  ส่วน  คือ</t>
  </si>
  <si>
    <r>
      <t xml:space="preserve">     </t>
    </r>
    <r>
      <rPr>
        <b/>
        <u/>
        <sz val="16"/>
        <rFont val="TH SarabunPSK"/>
        <family val="2"/>
      </rPr>
      <t>ส่วนที่  2</t>
    </r>
    <r>
      <rPr>
        <sz val="16"/>
        <rFont val="TH SarabunPSK"/>
        <family val="2"/>
      </rPr>
      <t xml:space="preserve">  คุณลักษณะส่วนบุคคล คะแนนเต็ม  30  คะแนน</t>
    </r>
  </si>
  <si>
    <t>ส่วนที่  2   คุณลักษณะส่วนบุคคล</t>
  </si>
  <si>
    <t>การประเมินครั้งที่  2</t>
  </si>
  <si>
    <r>
      <rPr>
        <b/>
        <u/>
        <sz val="18"/>
        <rFont val="TH SarabunPSK"/>
        <family val="2"/>
      </rPr>
      <t>ส่วนที่  2</t>
    </r>
    <r>
      <rPr>
        <b/>
        <sz val="18"/>
        <rFont val="TH SarabunPSK"/>
        <family val="2"/>
      </rPr>
      <t xml:space="preserve">  คุณลักษณะส่วนบุคคล (30  คะแนน)</t>
    </r>
  </si>
  <si>
    <t xml:space="preserve">                      </t>
  </si>
  <si>
    <r>
      <t xml:space="preserve">ระดับ </t>
    </r>
    <r>
      <rPr>
        <b/>
        <vertAlign val="superscript"/>
        <sz val="16"/>
        <rFont val="TH SarabunPSK"/>
        <family val="2"/>
      </rPr>
      <t>(1)</t>
    </r>
  </si>
  <si>
    <r>
      <t xml:space="preserve">คะแนน </t>
    </r>
    <r>
      <rPr>
        <b/>
        <vertAlign val="superscript"/>
        <sz val="16"/>
        <rFont val="TH SarabunPSK"/>
        <family val="2"/>
      </rPr>
      <t>(2)</t>
    </r>
  </si>
  <si>
    <r>
      <t xml:space="preserve">ฐานคะแนน  x  ระดับ </t>
    </r>
    <r>
      <rPr>
        <b/>
        <vertAlign val="superscript"/>
        <sz val="16"/>
        <rFont val="TH SarabunPSK"/>
        <family val="2"/>
      </rPr>
      <t>(3)</t>
    </r>
  </si>
  <si>
    <t xml:space="preserve">         ดังนั้น    งานประจำมีคะแนน</t>
  </si>
  <si>
    <t>ปรับฐานคะแนน 
(70 คะแนน)
(คะแนน X 0.7)</t>
  </si>
  <si>
    <t xml:space="preserve">   หมายถึง  ระดับของผลงานที่ทำได้  โดยดูหลักเกณฑ์ในหน้าที่  6</t>
  </si>
  <si>
    <t xml:space="preserve">   หมายถึง  คะแนนที่คำนวณได้จากระดับและฐานคะแนน</t>
  </si>
  <si>
    <t xml:space="preserve">  ระดับ</t>
  </si>
  <si>
    <t xml:space="preserve">   คะแนน</t>
  </si>
  <si>
    <t>ส่วนที่  1  ผลผลิต (ปริมาณงานและคุณภาพงาน)   (70  คะแนน)</t>
  </si>
  <si>
    <r>
      <t>ส่วนที่  1</t>
    </r>
    <r>
      <rPr>
        <b/>
        <sz val="18"/>
        <rFont val="TH SarabunPSK"/>
        <family val="2"/>
      </rPr>
      <t xml:space="preserve">  ผลผลิต (ปริมาณงานและคุณภาพงาน) </t>
    </r>
  </si>
  <si>
    <t>การประเมินครั้งที่  1 เป็นการพิจารณาความคืบหน้าของภาระงานที่มอบหมาย</t>
  </si>
  <si>
    <t>ส่วนที่  1  ผลผลิต (ปริมาณงานและคุณภาพงาน)   (70  คะแนน)  และส่วนที่  2  คุณลักษณะส่วนบุคคล (30  คะแนน)</t>
  </si>
  <si>
    <t>(3)</t>
  </si>
  <si>
    <t xml:space="preserve">   การแทนค่าระดับในสูตรการคำนวณ</t>
  </si>
  <si>
    <t xml:space="preserve">     มีความมุ่งมั่นที่จะปฏิบัติงานที่ได้รับมอบหมายให้สำเร็จ</t>
  </si>
  <si>
    <t>ตามเป้าหมายและกำหนดเวลา  หมั่นติดตามความคืบหน้า</t>
  </si>
  <si>
    <t>ของงานในความรับผิดชอบอยู่เสมอ  ใส่ใจที่จะปฏิบัติงาน</t>
  </si>
  <si>
    <t>ให้มีปริมาณและคุณภาพที่สมบูรณ์ที่สุดหรือสูงกว่าเป้าหมาย</t>
  </si>
  <si>
    <t>ในกรณีที่เกิดอุปสรรค ก็สามารถหาวิธีแก้ไขได้ด้วยตนเอง</t>
  </si>
  <si>
    <t>หรือประสานงานกับผู้เกี่ยวข้องเพื่อให้งานนั้นสำเร็จได้ด้วยดี</t>
  </si>
  <si>
    <t>ของงานในความรับผิดชอบอยู่เสมอ มีความรู้และเข้าใจว่า</t>
  </si>
  <si>
    <t>สิ่งใดเป็นสิ่งที่จะสนับสนุนให้งานในความรับผิดชอบของตน</t>
  </si>
  <si>
    <t>ประสบผลสำเร็จและสิ่งใดเป็นอุปสรรค  รู้จักนำบทเรียนที่</t>
  </si>
  <si>
    <t>ผิดพลาดในอดีตมาปรับใช้ให้เป็นประโยชน์ทำให้สามารถ</t>
  </si>
  <si>
    <t>ปฏิบัติงานได้สำเร็จตามปริมาณคุณภาพ และกำหนดเวลา</t>
  </si>
  <si>
    <t>สูงกว่าเป้าหมาย</t>
  </si>
  <si>
    <t>ของงานความรับผิดชอบอยู่เสมอ สามารถปฏิบัติงานให้สำเร็จ</t>
  </si>
  <si>
    <t>ตามปริมาณ  คุณภาพ  และกำหนดเวลา</t>
  </si>
  <si>
    <t xml:space="preserve">     ตระหนักในความรับผิดชอบของงานที่ได้รับมอบหมาย</t>
  </si>
  <si>
    <t>แต่ยังขาดความกระตือรือร้นที่จะปฏิบัติงานให้สำเร็จตาม</t>
  </si>
  <si>
    <t>ปริมาณ คุณภาพ และกำหนดเวลา  มีการติดตามความ</t>
  </si>
  <si>
    <t>คืบหน้าของงานด้วยตนเองน้อย  ผู้บังคับบัญชาต้องกระตุ้น</t>
  </si>
  <si>
    <t>เป็นบางครั้ง  แม้ว่างานส่วนใหญ่จะสำเร็จ แต่ปริมาณและ</t>
  </si>
  <si>
    <t>คุณภาพของงานด้อยกว่าเป้าหมาย</t>
  </si>
  <si>
    <t xml:space="preserve">     มีความรับผิดชอบและเอาใจใส่ในงานที่ได้รับมอบหมาย</t>
  </si>
  <si>
    <t>น้อยกว่าที่ควร  ไม่รู้และไม่เข้าใจในปัญหาหรืออุปสรรคต่อ</t>
  </si>
  <si>
    <t>การปฏิบัติงานของตน  ทำให้ปริมาณ คุณภาพ และกำหนด</t>
  </si>
  <si>
    <t>เวลาแล้วเสร็จของงานไม่เป็นไปตามเป้าหมาย  มักอ้างว่าเป็น</t>
  </si>
  <si>
    <t>หน้าที่และความรับผิดชอบของผู้อื่น  ไม่ตรวจทานและใส่ใจ</t>
  </si>
  <si>
    <t>ใกล้ชิด  มิฉะนั้นจะก่อให้เกิดความเสียหายต่อหน่วยงาน</t>
  </si>
  <si>
    <t>ในรายละเอียดของงาน จำเป็นต้องได้รับการควบคุมอย่าง</t>
  </si>
  <si>
    <t>คุณลักษณะ</t>
  </si>
  <si>
    <t>ส่วนบุคคล</t>
  </si>
  <si>
    <t xml:space="preserve">     เมื่อเห็นว่าหน่วยงานมีงานเพิ่มหรือมีงานด่วนที่รีบเร่ง</t>
  </si>
  <si>
    <t>จะต้องดำเนินการก็จะเสนอตัวเข้าช่วยเหลือแม้ว่าจะไม่ใช่</t>
  </si>
  <si>
    <t>งานในหน้าที่ความรับผิดชอบของตนเองโดยตรง เพื่อให้งาน</t>
  </si>
  <si>
    <t>ของหน่วยงานนั้น  แล้วเสร็จตามเป้าหมายและทันตาม</t>
  </si>
  <si>
    <t xml:space="preserve">กำหนดเวลา  </t>
  </si>
  <si>
    <t xml:space="preserve">     เมื่อตนเองได้รับมอบหมายงานเพิ่ม โดยไม่ทราบ</t>
  </si>
  <si>
    <t>ล่วงหน้าจะรีบดำเนินการให้แล้วเสร็จโดยเร็ว หรือกรณีที่กลุ่ม</t>
  </si>
  <si>
    <t>ผู้ร่วมงานมีงานรีบเร่งต้องดำเนินการ จะรีบดำเนินการหรือ</t>
  </si>
  <si>
    <t>ไม่คำนึงว่าตนจะต้องทำงานนอกเวลา</t>
  </si>
  <si>
    <t>ช่วยเหลืออย่างเต็มที่ให้แล้วเสร็จโดยเร็วแม้ไม่ได้ร้องขอ โดย</t>
  </si>
  <si>
    <t>ผู้ร่วมงานมีงานรีบเร่งต้องดำเนินการและร้องขอ จะรีบ</t>
  </si>
  <si>
    <t>ทำงานนอกเวลาก็ตาม</t>
  </si>
  <si>
    <t>ดำเนินการหรือช่วยเหลือให้แล้วเสร็จโดยเร็ว แม้จำเป็นต้อง</t>
  </si>
  <si>
    <t xml:space="preserve">     เมื่อตนเองได้รับมอบหมายงานเพิ่มโดยไม่ทราบล่วงหน้า</t>
  </si>
  <si>
    <t>จะรีบดำเนินการให้แล้วเสร็จ กรณีที่กลุ่มผู้ร่วมงานมีงานรีบเร่ง</t>
  </si>
  <si>
    <t>ต้องดำเนินการและร้องขอ ก็จะช่วยเหลือเป็นบางครั้งหากไม่</t>
  </si>
  <si>
    <t>จะดำเนินการให้แล้วเสร็จตามควร ส่วนกรณีที่กลุ่มผู้ร่วมงาน</t>
  </si>
  <si>
    <t>มีงานรีบเร่งต้องดำเนินการ  มักจะไม่ให้ความช่วยเหลือ</t>
  </si>
  <si>
    <t>เพราะไม่ใช่หน้าที่และความรับผิดชอบ โดยตรงของตน</t>
  </si>
  <si>
    <t>รวมทั้งเห็นว่าต้องทำงานนอกเวลา</t>
  </si>
  <si>
    <t xml:space="preserve">     ประพฤติตนตามระเบียบวินัย  ข้อบังคับ กฎเกณฑ์ใน</t>
  </si>
  <si>
    <t xml:space="preserve">การทำงานและจรรยาบรรณของมหาวิทยาลัย อย่างเคร่งครัด </t>
  </si>
  <si>
    <t>ปฏิบัติตนเป็นแบบอย่างที่ดีให้ผู้อื่นศรัทธา ยึดมั่นในความ</t>
  </si>
  <si>
    <t>แนะนำให้ผู้อื่นปฏิบัติตาม</t>
  </si>
  <si>
    <t>ถูกต้องและตั้งมั่นในความเป็นธรรม สามารถชี้แจงและ</t>
  </si>
  <si>
    <t xml:space="preserve">     ประพฤติตนตามระเบียบวินัย ข้อบังคับ กฎเกณฑ์ใน</t>
  </si>
  <si>
    <t>การทำงานและจรรยาบรรณของมหาวิทยาลัยอย่างเคร่งครัด</t>
  </si>
  <si>
    <t>หากเรื่องใดที่จะดำเนินการแล้วไม่แน่ใจว่าจะขัดต่อระเบียบ</t>
  </si>
  <si>
    <t>วินัย ข้อบังคับ กฎเกณฑ์การทำงานและจรรยาบรรณหรือไม่</t>
  </si>
  <si>
    <t>จะศึกษาให้ตนเองเข้าใจอย่างถ่องแท้  หรือปรึกษากับผู้บังคับ</t>
  </si>
  <si>
    <t xml:space="preserve">     ประพฤติตนตามระเบียบวินัย ข้อบังคับ กฎเกณฑ์ในการ</t>
  </si>
  <si>
    <t>ทำงาน และจรรยาบรรณของมหาวิทยาลัยเป็นส่วนใหญ่ แต่</t>
  </si>
  <si>
    <t>เคยฝ่าฝืนบ้างเป็นบางครั้ง เมื่อได้รับการแนะนำหรือตักเตือน</t>
  </si>
  <si>
    <t>ก็สามารถปรับปรุงแก้ไขข้อบกพร่องของตนเองได้</t>
  </si>
  <si>
    <t xml:space="preserve">     ไม่สนใจที่จะทำความเข้าใจในรายละเอียดของระเบียบ</t>
  </si>
  <si>
    <t>วินัย ข้อบังคับ กฎเกณฑ์ในการทำงานและจรรยาบรรณของ</t>
  </si>
  <si>
    <t>มหาวิทยาลัยเท่าที่ควร  ทำให้ฝ่าฝืนหลายครั้งและต้องได้รับ</t>
  </si>
  <si>
    <t>การตักเตือนหลายครั้งจึงจะแก้ไขข้อบกพร่องของตนเองได้</t>
  </si>
  <si>
    <t xml:space="preserve">     มีจิตสำนึกในการให้บริการแก่ผู้มาติดต่ออย่างดีเยี่ยม </t>
  </si>
  <si>
    <t xml:space="preserve"> ให้คำแนะนำและช่วยเหลือผู้มาติดต่อในขอบเขตงานของตน</t>
  </si>
  <si>
    <t>ด้วยอัธยาศัยที่สุภาพ  ให้ข้อมูลและข่าวสารที่เป็นประโยชน์</t>
  </si>
  <si>
    <t>ตรงตามความประสงค์ของผู้มาติดต่อ ช่วยประสานงานและ</t>
  </si>
  <si>
    <t>เป็นธุระให้แก่ผู้มาติดต่อแม้จะเป็นงานที่ไม่ได้อยู่ในความ</t>
  </si>
  <si>
    <t>รับผิดชอบโดยตรงของตน  ซึ่งเป็นการช่วยสร้างภาพพจน์</t>
  </si>
  <si>
    <t>ที่ดีของหน่วยงานและมหาวิทยาลัยเป็นส่วนรวม</t>
  </si>
  <si>
    <t xml:space="preserve">     มีจิตสำนึกในการให้บริการที่ดีแก่ผู้มาติดต่อ ให้คำ</t>
  </si>
  <si>
    <t>แนะนำและช่วยเหลือผู้มาติดต่อในขอบเขตงานของตนหรือ</t>
  </si>
  <si>
    <t>ของหน่วยงานด้วยอัธยาศัยที่สุภาพ  ให้ข้อมูลและข่าวสาร</t>
  </si>
  <si>
    <t>ที่เป็นประโยชน์ตรงตามความประสงค์ของผู้มาติดต่อ</t>
  </si>
  <si>
    <t xml:space="preserve">ของหน่วยงานด้วยอัธยาศัยที่สุภาพ  </t>
  </si>
  <si>
    <t xml:space="preserve">     ให้บริการแก่ผู้มาติดต่อตามหน้าที่เฉพาะในขอบเขตงาน</t>
  </si>
  <si>
    <t>ของตนเท่านั้น  หากเห็นว่าไม่ได้อยู่ในความรับผิดชอบของ</t>
  </si>
  <si>
    <t>ตนจะปฏิเสธหรือบอกปัดให้ผู้อื่นทันที โดยไม่ได้ให้คำแนะนำ</t>
  </si>
  <si>
    <t>ของตนและโดยไม่มีความยืดหยุ่นใด ๆ และไม่สนใจที่จะทำ</t>
  </si>
  <si>
    <t>ความเข้าใจว่าผู้มาติดต่อมีจุดประสงค์ในการมาติดต่อ</t>
  </si>
  <si>
    <t>อย่างใดหากเห็นว่าไม่ได้อยู่ในความรับผิดชอบของตน</t>
  </si>
  <si>
    <t>จะปฏิเสธหรือบอกปัดให้ผู้อื่นทันที  โดยไม่ได้ให้คำแนะนำที่</t>
  </si>
  <si>
    <t>เป็นประโยชน์แก่ผู้มาติดต่อเพิ่มเติม</t>
  </si>
  <si>
    <t xml:space="preserve">     มีบุคลิกภาพที่ผู้อื่นปรารถนาจะทำงานกลุ่มด้วย </t>
  </si>
  <si>
    <t>ทำหน้าที่ผู้นำกลุ่มหรือสมาชิกกลุ่มได้ทุกโอกาสรับฟังความ</t>
  </si>
  <si>
    <t>เห็นของสมาชิกอื่น ๆ ในกลุ่ม  แสดงความคิดเห็นที่เป็น</t>
  </si>
  <si>
    <t>ประโยชน์ต่อการปฏิบัติภารกิจของกลุ่มเสริมสร้างบรรยากาศ</t>
  </si>
  <si>
    <t>ของการทำงานเป็นทีมและแสวงหาความร่วมมือจาก</t>
  </si>
  <si>
    <t>สมาชิกกลุ่ม</t>
  </si>
  <si>
    <t xml:space="preserve">     ให้ความร่วมมือในการทำงานกับกลุ่มเป็นอย่างดี เข้ากับ</t>
  </si>
  <si>
    <t>สมาชิกกลุ่มได้ เป็นผู้สนับสนุนและเป็นผู้ตามที่ดีในกลุ่ม และ</t>
  </si>
  <si>
    <t>สามารถเป็นผู้นำความคิดของกลุ่มได้ในบางเรื่องที่ตนเองมี</t>
  </si>
  <si>
    <t>ความถนัดและเชี่ยวชาญ</t>
  </si>
  <si>
    <t xml:space="preserve">สมาชิกกลุ่มได้ เป็นผู้สนับสนุนและเป็นผู้ตามที่ดีในกลุ่ม </t>
  </si>
  <si>
    <t xml:space="preserve">สมาชิกกลุ่มได้ เป็นผู้สนับสนุนและเป็นผู้ตามที่ดีในกลุ่ม แต่ไม่  </t>
  </si>
  <si>
    <t>มีความถนัดและเชี่ยวชาญก็ตาม</t>
  </si>
  <si>
    <t>สามารถเป็นผู้นำความคิดของกลุ่มได้ แม้ในบางเรื่องที่ตนเอง</t>
  </si>
  <si>
    <t xml:space="preserve">     โดยปกติเป็นผู้ที่ทำงานคนเดียวได้ดี แต่เมื่อร่วมทำงาน</t>
  </si>
  <si>
    <t>กับผู้อื่นแล้ว  มักเกิดข้อขัดแย้งกับสมาชิกกลุ่มคนอื่นมีความ</t>
  </si>
  <si>
    <t>เชื่อมั่นในตนเองและมักไม่รับฟังความเห็นของสมาชิกกลุ่ม</t>
  </si>
  <si>
    <t>ทำให้บางครั้งก่อให้เกิดปัญหากับกลุ่ม</t>
  </si>
  <si>
    <t xml:space="preserve">     ให้ความร่วมมือในกิจกรรมของส่วนรวมที่จัดขึ้นอย่าง</t>
  </si>
  <si>
    <t>สม่ำเสมอ  เสนอข้อคิดเห็นที่เป็นประโยชน์ต่อการจัดหรือ</t>
  </si>
  <si>
    <t>ปรับปรุงกิจกรรมต่าง ๆ ของหน่วยงาน  มีส่วนร่วมเป็นผู้รับ</t>
  </si>
  <si>
    <t>ผิดชอบในการจัดกิจกรรมนั้น ๆ ให้สำเร็จลุล่วงไปด้วยดี</t>
  </si>
  <si>
    <t>ปรับปรุงกิจกรรมต่าง ๆ ของหน่วยงาน</t>
  </si>
  <si>
    <t xml:space="preserve">     ให้ความร่วมมือในกิจกรรมของส่วนรวมที่หน่วยงาน</t>
  </si>
  <si>
    <t>หรือมหาวิทยาลัยจัดขึ้นอย่างสม่ำเสมอ</t>
  </si>
  <si>
    <t xml:space="preserve">     ให้ความร่วมมือในกิจกรรมของส่วนรวมบ้างแต่ไม่</t>
  </si>
  <si>
    <t xml:space="preserve">สม่ำเสมอและไม่มีส่วนร่วมในการจัดกิจกรรมใด ๆ </t>
  </si>
  <si>
    <t>ที่มีการร้องขอหรือสั่งเท่านั้น</t>
  </si>
  <si>
    <t xml:space="preserve">     ให้ความร่วมมือในกิจกรรมของส่วนรวมเฉพาะกิจกรรม</t>
  </si>
  <si>
    <r>
      <t xml:space="preserve">              </t>
    </r>
    <r>
      <rPr>
        <b/>
        <sz val="16"/>
        <rFont val="TH SarabunPSK"/>
        <family val="2"/>
      </rPr>
      <t>(2)</t>
    </r>
    <r>
      <rPr>
        <sz val="16"/>
        <rFont val="TH SarabunPSK"/>
        <family val="2"/>
      </rPr>
      <t xml:space="preserve">    คะแนน  ให้ใส่คะแนนตามตารางการเทียบคะแนนทางขวามือ</t>
    </r>
  </si>
  <si>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  (1)</t>
    </r>
    <r>
      <rPr>
        <sz val="16"/>
        <rFont val="TH SarabunPSK"/>
        <family val="2"/>
      </rPr>
      <t xml:space="preserve">    ระดับ  5  4  3  2  1  ตามที่กรอกในเอกสารหน้าที่ 7-9</t>
    </r>
  </si>
  <si>
    <r>
      <rPr>
        <b/>
        <u/>
        <sz val="16"/>
        <rFont val="TH SarabunPSK"/>
        <family val="2"/>
      </rPr>
      <t>ส่วนที่  1</t>
    </r>
    <r>
      <rPr>
        <b/>
        <sz val="16"/>
        <rFont val="TH SarabunPSK"/>
        <family val="2"/>
      </rPr>
      <t xml:space="preserve">  ผลผลิต (ปริมาณงานและคุณภาพงาน)</t>
    </r>
  </si>
  <si>
    <r>
      <t xml:space="preserve">60.51 - 74.00 </t>
    </r>
    <r>
      <rPr>
        <b/>
        <sz val="16"/>
        <color indexed="10"/>
        <rFont val="TH SarabunPSK"/>
        <family val="2"/>
      </rPr>
      <t xml:space="preserve">    </t>
    </r>
  </si>
  <si>
    <r>
      <rPr>
        <b/>
        <u/>
        <sz val="16"/>
        <rFont val="TH SarabunPSK"/>
        <family val="2"/>
      </rPr>
      <t>ส่วนที่  2</t>
    </r>
    <r>
      <rPr>
        <b/>
        <sz val="16"/>
        <rFont val="TH SarabunPSK"/>
        <family val="2"/>
      </rPr>
      <t xml:space="preserve">  คุณลักษณะส่วนบุคคล</t>
    </r>
  </si>
  <si>
    <t xml:space="preserve"> 12/12</t>
  </si>
  <si>
    <t>11/12</t>
  </si>
  <si>
    <t xml:space="preserve"> 10/12</t>
  </si>
  <si>
    <t>7/12</t>
  </si>
  <si>
    <t>8/12</t>
  </si>
  <si>
    <t>9/12</t>
  </si>
  <si>
    <t xml:space="preserve"> 6/12</t>
  </si>
  <si>
    <t xml:space="preserve"> 4/12</t>
  </si>
  <si>
    <t xml:space="preserve"> 3/12</t>
  </si>
  <si>
    <t xml:space="preserve"> 2/12</t>
  </si>
  <si>
    <t xml:space="preserve"> 1/12</t>
  </si>
  <si>
    <t>สำหรับเจ้าหน้าที่ (ผู้บันทึกข้อมูล)</t>
  </si>
  <si>
    <t xml:space="preserve">     -  เพื่อใช้ประกอบการพิจารณาปรับเงินเดือนประจำปีของพนักงานมหาวิทยาลัยสายปฏิบัติการ</t>
  </si>
  <si>
    <t>ระดับ 1 - 5</t>
  </si>
  <si>
    <t xml:space="preserve">     -  เพื่อพิจารณาผลสัมฤทธิ์ของการปฏิบัติงาน จากผลผลิตตามที่ได้ตกลงกันไว้ และคุณลักษณะส่วนบุคคลที่เหมาะสมเป็นพนักงานมหาวิทยาลัย ภายในรอบปีการประเมินนั้น</t>
  </si>
  <si>
    <t>ลงชื่อ ............................................................................</t>
  </si>
  <si>
    <r>
      <t xml:space="preserve">สำหรับผู้รับการประเมิน </t>
    </r>
    <r>
      <rPr>
        <b/>
        <u/>
        <vertAlign val="superscript"/>
        <sz val="16"/>
        <rFont val="TH SarabunPSK"/>
        <family val="2"/>
      </rPr>
      <t>(1)</t>
    </r>
  </si>
  <si>
    <r>
      <t xml:space="preserve">ส่วนที่ 1  ผลผลิต (ปริมาณงานและคุณภาพ) </t>
    </r>
    <r>
      <rPr>
        <b/>
        <vertAlign val="superscript"/>
        <sz val="16"/>
        <color indexed="8"/>
        <rFont val="TH SarabunPSK"/>
        <family val="2"/>
      </rPr>
      <t>(2)</t>
    </r>
  </si>
  <si>
    <r>
      <t xml:space="preserve">ส่วนที่ 2 คุณลักษณะส่วนบุคคล  </t>
    </r>
    <r>
      <rPr>
        <b/>
        <vertAlign val="superscript"/>
        <sz val="16"/>
        <color indexed="8"/>
        <rFont val="TH SarabunPSK"/>
        <family val="2"/>
      </rPr>
      <t>(3)</t>
    </r>
    <r>
      <rPr>
        <b/>
        <sz val="16"/>
        <color indexed="8"/>
        <rFont val="TH SarabunPSK"/>
        <family val="2"/>
      </rPr>
      <t xml:space="preserve">                    </t>
    </r>
  </si>
  <si>
    <t xml:space="preserve">               (2)  อ่านและประเมินจากคำอธิบายหน้าที่  4</t>
  </si>
  <si>
    <t xml:space="preserve">               (3)  อ่านและประเมินจากคำอธิบายหน้าที่ 7-9</t>
  </si>
  <si>
    <r>
      <t>หมายเหตุ</t>
    </r>
    <r>
      <rPr>
        <b/>
        <sz val="16"/>
        <color indexed="8"/>
        <rFont val="TH SarabunPSK"/>
        <family val="2"/>
      </rPr>
      <t xml:space="preserve">  : </t>
    </r>
    <r>
      <rPr>
        <sz val="16"/>
        <color indexed="8"/>
        <rFont val="TH SarabunPSK"/>
        <family val="2"/>
      </rPr>
      <t>(1) เพื่อประกอบการประเมินผล แต่ไม่ถือเป็นส่วนหนึ่งของการนำมาคิดคะแนนประเมิน</t>
    </r>
  </si>
  <si>
    <t>เช่น งานประจำ มีฐานคะแนนที่</t>
  </si>
  <si>
    <t>ลงชื่อ.....................................................................ผู้บังคับบัญชาชั้นต้น</t>
  </si>
  <si>
    <t xml:space="preserve">     การมีจิตสำนึกและถือเป็นหน้าที่และความรับผิดชอบที่จะต้องให้บริการแก่ผู้ที่มาติดต่อหรือผู้รับบริการ  ทั้งภายในและภายนอกหน่วยงานทุกระดับด้วยความเสมอภาค  ความเต็มใจและแนะนำสิ่งที่เป็นประโยชน์แก่ผู้มาติดต่อหรือผู้รับบริการ  </t>
  </si>
  <si>
    <t>คุณลักษณะส่วนบุคคล</t>
  </si>
  <si>
    <t xml:space="preserve">     -  เพื่อใช้เป็นแนวทางในการพัฒนาความรู้ความสามารถ  ทักษะ  และคุณลักษณะส่วนบุคคลของพนักงานมหาวิทยาลัยผู้รับการประเมิน</t>
  </si>
  <si>
    <t>ให้ส่วนงานมอบหมายและจัดทำข้อตกลงภาระงาน (Assignment Sheet) กับพนักงานมหาวิทยาลัยก่อนเริ่มรอบประเมิน โดยระบุให้ชัดเจนถึงบุคคลที่เป็นผู้บังคับบัญชาชั้นต้นสำหรับพนักงาน</t>
  </si>
  <si>
    <t xml:space="preserve">มหาวิทยาลัย  ทั้งนี้ ข้อตกลงภาระงานสามารถปรับเปลี่ยนได้ตามความเหมาะสม  </t>
  </si>
  <si>
    <t>ให้ผู้รับการประเมินแนบข้อตกลงภาระงาน และ ทำการประเมินตนเอง และส่งเอกสารทั้งสองชุดให้กับผู้บังคับบัญชาชั้นต้นเพื่อประกอบการพิจารณา</t>
  </si>
  <si>
    <t>ให้คณะกรรมการประเมินผลการปฏิบัติงานของพนักงานมหาวิทยาลัย  ซึ่งได้รับการแต่งตั้งโดยคณะกรรมการบริหารส่วนงาน  หรือคณะกรรมการบริหารงานบุคคล แล้วแต่กรณี ทำการประเมิน</t>
  </si>
  <si>
    <t xml:space="preserve">              </t>
  </si>
  <si>
    <t>การปฏิบัติงานประจำปีของพนักงานทุก 6 เดือน โดยประเมินครั้งแรกในเดือนมกราคมเป็นการพิจารณาความคืบหน้าของภาระงานที่มอบหมายช่วงเดือนกรกฎาคมถึงเดือนธันวาคม</t>
  </si>
  <si>
    <t>เมื่อสิ้นสุดการประเมินครั้งที่  2  คณะกรรมการบริหารส่วนงาน หรือคณะกรรมการบริหารงานบุคคลอนุมัติผลการประเมินแล้ว   ให้ผู้บังคับบัญชาชั้นต้นแจ้งให้พนักงานมหาวิทยาลัย</t>
  </si>
  <si>
    <t xml:space="preserve">ผู้รับการประเมินทราบผลการประเมิน  ข้อดีและข้อควรปรับปรุงและทำความตกลงกับพนักงานมหาวิทยาลัยผู้รับการประเมินเกี่ยวกับวิธีการและระยะเวลาในการปรับปรุงการปฏิบัติงาน  </t>
  </si>
  <si>
    <t>และลงนามในแบบประเมินนี้</t>
  </si>
  <si>
    <t xml:space="preserve">1.  </t>
  </si>
  <si>
    <t xml:space="preserve">2.  </t>
  </si>
  <si>
    <t xml:space="preserve">3.  </t>
  </si>
  <si>
    <t xml:space="preserve">4.  </t>
  </si>
  <si>
    <t xml:space="preserve">5.  </t>
  </si>
  <si>
    <t xml:space="preserve">6.  </t>
  </si>
  <si>
    <t>ให้ผู้บังคับบัญชาชั้นต้นแจ้งพนักงานมหาวิทยาลัยทราบเป็นการล่วงหน้าถึงเป้าหมาย วัตถุประสงค์ และเกณฑ์ประเมินให้แล้วเสร็จก่อนเริ่มรอบประเมิน</t>
  </si>
  <si>
    <t xml:space="preserve">                             (....................................................................)</t>
  </si>
  <si>
    <t xml:space="preserve">                                  ............../................../..................</t>
  </si>
  <si>
    <t xml:space="preserve">           ............../................../..................</t>
  </si>
  <si>
    <t xml:space="preserve">     (...................................................................)</t>
  </si>
  <si>
    <t xml:space="preserve"> 5/12</t>
  </si>
  <si>
    <t>ให้คณะกรรมการประเมินผล  ทำการประเมินครั้งที่  2  ในเดือนกรกฎาคมของปีถัดไปโดยพิจารณาผลการปฏิบัติงานตลอดทั้งปีที่ผ่านมา</t>
  </si>
  <si>
    <r>
      <t>สถิติการลาในรอบปีประเมิน</t>
    </r>
    <r>
      <rPr>
        <b/>
        <sz val="16"/>
        <rFont val="TH SarabunPSK"/>
        <family val="2"/>
      </rPr>
      <t xml:space="preserve"> (ก.ค.-ธ.ค.)</t>
    </r>
  </si>
  <si>
    <r>
      <t>สถิติการลาในรอบปีประเมิน</t>
    </r>
    <r>
      <rPr>
        <b/>
        <sz val="16"/>
        <rFont val="TH SarabunPSK"/>
        <family val="2"/>
      </rPr>
      <t xml:space="preserve">  (ก.ค.-มิ.ย.)</t>
    </r>
  </si>
  <si>
    <t>รายการ</t>
  </si>
  <si>
    <r>
      <rPr>
        <b/>
        <sz val="18"/>
        <rFont val="TH SarabunPSK"/>
        <family val="2"/>
      </rPr>
      <t xml:space="preserve">       </t>
    </r>
    <r>
      <rPr>
        <b/>
        <u/>
        <sz val="18"/>
        <rFont val="TH SarabunPSK"/>
        <family val="2"/>
      </rPr>
      <t>สรุปผลการประเมิน</t>
    </r>
  </si>
  <si>
    <r>
      <t xml:space="preserve">     </t>
    </r>
    <r>
      <rPr>
        <b/>
        <u/>
        <sz val="16"/>
        <rFont val="TH SarabunPSK"/>
        <family val="2"/>
      </rPr>
      <t>ส่วนที่  1</t>
    </r>
    <r>
      <rPr>
        <sz val="16"/>
        <rFont val="TH SarabunPSK"/>
        <family val="2"/>
      </rPr>
      <t xml:space="preserve">   ผลผลิต (ปริมาณงานและคุณภาพงาน) คะแนนเต็ม  70  คะแนน</t>
    </r>
  </si>
  <si>
    <t xml:space="preserve">  ซึ่งรวมทั้งหมดแล้วไม่เกิน  70  คะแนน  </t>
  </si>
  <si>
    <t xml:space="preserve">      ผู้บังคับบัญชาชั้นต้นมอบหมายงานที่ต้องปฏิบัติให้พนักงานมหาวิทยาลัยผู้รับการประเมินรับทราบ  โดยกำหนดสัดส่วนน้ำหนักคะแนนของแต่ละงานตามความสำคัญของงานและตามดุลยพินิจของผู้บังคับบัญชา</t>
  </si>
  <si>
    <t xml:space="preserve">     การประเมินผลการปฏิบัติงานแต่ละงานนั้น  ผู้บังคับบัญชาเปรียบเทียบผลการปฏิบัติงานที่ทำได้จริงกับเป้าหมายที่กำหนด  โดยพิจารณาทั้งเชิงปริมาณและเชิงคุณภาพของงานควบคู่กันไป และประเมินโดยให้คะแนน</t>
  </si>
  <si>
    <t>ตามผลความสำเร็จของงานที่ทำได้จริง   อนึ่ง  การให้ความสำคัญกับปริมาณงานหรือคุณภาพของแต่ละงานมากกว่ากันนั้นขึ้นอยู่กับดุลยพินิจของผู้บังคับบัญชา ซึ่งจะต้องแจ้งให้พนักงานผู้รับการประเมินทราบล่วงหน้า</t>
  </si>
  <si>
    <t xml:space="preserve">     การประเมินผลการปฏิบัติงานและให้คะแนนตามความสำเร็จของแต่ละงานนั้น  โปรดพิจารณาตามแนวทางดังนี้</t>
  </si>
  <si>
    <t xml:space="preserve"> </t>
  </si>
  <si>
    <t>ปริมาณงานทั้งปี</t>
  </si>
  <si>
    <t>ครั้งที่ 1</t>
  </si>
  <si>
    <t>ครั้งที่ 2</t>
  </si>
  <si>
    <t>ประธานอนุกรรมการ</t>
  </si>
  <si>
    <t>อนุกรรมการ</t>
  </si>
  <si>
    <t>อนุกรรมการและเลขานุการ</t>
  </si>
  <si>
    <t>ฉบับที่.......................................................................</t>
  </si>
  <si>
    <t>ระยะเวลาการจ้าง.....................................................ปี</t>
  </si>
  <si>
    <t xml:space="preserve">เริ่มสัญญาวันที่............................................................ </t>
  </si>
  <si>
    <t xml:space="preserve">สิ้นสุดสัญญาวันที่......................................................... </t>
  </si>
  <si>
    <t>ระดับ......................................................</t>
  </si>
  <si>
    <t>วันที่เริ่มบรรจุ...........................................</t>
  </si>
  <si>
    <t>ชื่อผู้รับการประเมิน...........................................................................</t>
  </si>
  <si>
    <t>สังกัดหลัก .......................................................................................</t>
  </si>
  <si>
    <t>ตำแหน่ง...................................................................................................</t>
  </si>
  <si>
    <t>สังกัดรอง .................................................................................................</t>
  </si>
  <si>
    <t xml:space="preserve"> 1 ก.ค.62-30 มิ.ย.63</t>
  </si>
  <si>
    <t xml:space="preserve"> 1 ม.ค.-30 มิ.ย.63</t>
  </si>
  <si>
    <t xml:space="preserve">      (...........................................................................)</t>
  </si>
  <si>
    <t>5. งานอื่น ๆ</t>
  </si>
  <si>
    <t>วันที่................./......................../...............</t>
  </si>
  <si>
    <t>(........................................................)</t>
  </si>
  <si>
    <t>(ผู้แจ้งผล)</t>
  </si>
  <si>
    <t xml:space="preserve"> 1 ก.ค.-31 ธ.ค.62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</si>
</sst>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.000"/>
  </numFmts>
  <fonts count="49" x14ac:knownFonts="1">
    <font>
      <sz val="10"/>
      <name val="Arial"/>
      <charset val="222"/>
    </font>
    <font>
      <sz val="10"/>
      <name val="Arial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22"/>
      <color indexed="8"/>
      <name val="TH SarabunPSK"/>
      <family val="2"/>
    </font>
    <font>
      <b/>
      <sz val="17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trike/>
      <sz val="16"/>
      <color indexed="8"/>
      <name val="TH SarabunPSK"/>
      <family val="2"/>
    </font>
    <font>
      <b/>
      <u/>
      <sz val="17"/>
      <color indexed="8"/>
      <name val="TH SarabunPSK"/>
      <family val="2"/>
    </font>
    <font>
      <b/>
      <u/>
      <sz val="17"/>
      <name val="TH SarabunPSK"/>
      <family val="2"/>
    </font>
    <font>
      <b/>
      <sz val="17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b/>
      <u/>
      <sz val="18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vertAlign val="superscript"/>
      <sz val="16"/>
      <name val="TH SarabunPSK"/>
      <family val="2"/>
    </font>
    <font>
      <strike/>
      <sz val="16"/>
      <name val="TH SarabunPSK"/>
      <family val="2"/>
    </font>
    <font>
      <sz val="11"/>
      <name val="TH SarabunPSK"/>
      <family val="2"/>
    </font>
    <font>
      <sz val="17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1.5"/>
      <name val="TH SarabunPSK"/>
      <family val="2"/>
    </font>
    <font>
      <b/>
      <sz val="10"/>
      <name val="TH SarabunPSK"/>
      <family val="2"/>
    </font>
    <font>
      <b/>
      <vertAlign val="superscript"/>
      <sz val="16"/>
      <color indexed="8"/>
      <name val="TH SarabunPSK"/>
      <family val="2"/>
    </font>
    <font>
      <b/>
      <u/>
      <vertAlign val="superscript"/>
      <sz val="16"/>
      <name val="TH SarabunPSK"/>
      <family val="2"/>
    </font>
    <font>
      <sz val="14"/>
      <name val="Cordia New"/>
      <family val="2"/>
    </font>
    <font>
      <u/>
      <sz val="16"/>
      <name val="TH SarabunPSK"/>
      <family val="2"/>
    </font>
    <font>
      <sz val="13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trike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</cellStyleXfs>
  <cellXfs count="492">
    <xf numFmtId="0" fontId="0" fillId="0" borderId="0" xfId="0"/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1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7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2" fillId="0" borderId="0" xfId="3" applyFont="1" applyAlignment="1">
      <alignment horizontal="righ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12" fillId="0" borderId="13" xfId="5" applyFont="1" applyBorder="1" applyAlignment="1" applyProtection="1">
      <alignment vertical="center"/>
      <protection locked="0"/>
    </xf>
    <xf numFmtId="0" fontId="13" fillId="0" borderId="14" xfId="5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13" fillId="0" borderId="16" xfId="5" applyFont="1" applyBorder="1" applyAlignment="1" applyProtection="1">
      <alignment horizontal="center" vertical="center"/>
      <protection locked="0"/>
    </xf>
    <xf numFmtId="0" fontId="3" fillId="0" borderId="4" xfId="5" applyFont="1" applyBorder="1" applyAlignment="1" applyProtection="1">
      <alignment vertical="center"/>
      <protection locked="0"/>
    </xf>
    <xf numFmtId="0" fontId="13" fillId="0" borderId="0" xfId="5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13" fillId="0" borderId="18" xfId="5" applyFont="1" applyBorder="1" applyAlignment="1" applyProtection="1">
      <alignment horizontal="center" vertical="center"/>
      <protection locked="0"/>
    </xf>
    <xf numFmtId="0" fontId="3" fillId="0" borderId="12" xfId="5" applyFont="1" applyBorder="1" applyAlignment="1" applyProtection="1">
      <alignment vertical="center"/>
      <protection locked="0"/>
    </xf>
    <xf numFmtId="0" fontId="13" fillId="0" borderId="19" xfId="5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3" fillId="0" borderId="10" xfId="5" applyFont="1" applyBorder="1" applyAlignment="1" applyProtection="1">
      <alignment horizontal="center" vertical="center"/>
      <protection locked="0"/>
    </xf>
    <xf numFmtId="0" fontId="3" fillId="0" borderId="19" xfId="5" applyFont="1" applyBorder="1" applyAlignment="1" applyProtection="1">
      <alignment vertical="center"/>
      <protection locked="0"/>
    </xf>
    <xf numFmtId="0" fontId="3" fillId="0" borderId="10" xfId="5" applyFont="1" applyBorder="1" applyAlignment="1" applyProtection="1">
      <alignment vertical="center"/>
      <protection locked="0"/>
    </xf>
    <xf numFmtId="0" fontId="3" fillId="0" borderId="20" xfId="5" applyFont="1" applyBorder="1" applyAlignment="1" applyProtection="1">
      <alignment vertical="center"/>
      <protection locked="0"/>
    </xf>
    <xf numFmtId="0" fontId="3" fillId="0" borderId="21" xfId="5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5" applyFont="1" applyBorder="1" applyAlignment="1" applyProtection="1">
      <alignment vertical="center"/>
      <protection locked="0"/>
    </xf>
    <xf numFmtId="0" fontId="3" fillId="0" borderId="0" xfId="4" applyFont="1" applyAlignment="1">
      <alignment vertical="center"/>
    </xf>
    <xf numFmtId="0" fontId="12" fillId="0" borderId="4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4" xfId="4" applyFont="1" applyBorder="1" applyAlignment="1">
      <alignment vertical="center"/>
    </xf>
    <xf numFmtId="0" fontId="19" fillId="0" borderId="4" xfId="4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0" fontId="19" fillId="0" borderId="0" xfId="4" applyFont="1" applyBorder="1" applyAlignment="1">
      <alignment vertical="center"/>
    </xf>
    <xf numFmtId="0" fontId="19" fillId="0" borderId="5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0" fontId="3" fillId="0" borderId="8" xfId="4" applyFont="1" applyBorder="1" applyAlignment="1">
      <alignment vertical="center"/>
    </xf>
    <xf numFmtId="0" fontId="38" fillId="0" borderId="0" xfId="4" applyFont="1" applyAlignment="1">
      <alignment vertical="center"/>
    </xf>
    <xf numFmtId="0" fontId="39" fillId="0" borderId="0" xfId="4" applyFont="1" applyBorder="1" applyAlignment="1">
      <alignment vertical="center"/>
    </xf>
    <xf numFmtId="0" fontId="3" fillId="0" borderId="0" xfId="4" applyFont="1" applyAlignment="1">
      <alignment horizontal="right" vertical="center"/>
    </xf>
    <xf numFmtId="0" fontId="38" fillId="0" borderId="0" xfId="4" applyFont="1" applyBorder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40" fillId="0" borderId="0" xfId="0" applyFont="1"/>
    <xf numFmtId="0" fontId="40" fillId="0" borderId="11" xfId="0" applyFont="1" applyBorder="1"/>
    <xf numFmtId="0" fontId="40" fillId="0" borderId="24" xfId="0" applyFont="1" applyBorder="1"/>
    <xf numFmtId="0" fontId="40" fillId="0" borderId="22" xfId="0" applyFont="1" applyBorder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18" fillId="0" borderId="0" xfId="1" applyFont="1" applyAlignment="1">
      <alignment horizontal="left"/>
    </xf>
    <xf numFmtId="0" fontId="41" fillId="0" borderId="16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12" fillId="0" borderId="0" xfId="4" applyFont="1" applyBorder="1" applyAlignment="1">
      <alignment vertical="center"/>
    </xf>
    <xf numFmtId="0" fontId="13" fillId="0" borderId="0" xfId="4" applyFont="1" applyBorder="1" applyAlignment="1">
      <alignment horizontal="center" vertical="center"/>
    </xf>
    <xf numFmtId="0" fontId="13" fillId="0" borderId="0" xfId="4" applyFont="1" applyFill="1" applyBorder="1" applyAlignment="1" applyProtection="1">
      <alignment horizontal="center"/>
    </xf>
    <xf numFmtId="1" fontId="13" fillId="0" borderId="0" xfId="4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left" vertical="center"/>
    </xf>
    <xf numFmtId="0" fontId="3" fillId="0" borderId="0" xfId="4" applyFont="1" applyBorder="1" applyAlignment="1" applyProtection="1">
      <alignment horizontal="center"/>
    </xf>
    <xf numFmtId="188" fontId="3" fillId="0" borderId="0" xfId="4" applyNumberFormat="1" applyFont="1" applyBorder="1" applyAlignment="1" applyProtection="1">
      <alignment horizontal="center"/>
    </xf>
    <xf numFmtId="0" fontId="3" fillId="0" borderId="25" xfId="4" applyFont="1" applyBorder="1" applyAlignment="1">
      <alignment vertical="center"/>
    </xf>
    <xf numFmtId="0" fontId="3" fillId="0" borderId="26" xfId="4" applyFont="1" applyBorder="1" applyAlignment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27" xfId="4" applyFont="1" applyBorder="1" applyAlignment="1">
      <alignment vertical="center"/>
    </xf>
    <xf numFmtId="0" fontId="3" fillId="0" borderId="28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13" fillId="0" borderId="0" xfId="0" quotePrefix="1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 applyProtection="1">
      <alignment horizontal="center"/>
    </xf>
    <xf numFmtId="188" fontId="3" fillId="0" borderId="0" xfId="0" applyNumberFormat="1" applyFont="1" applyBorder="1" applyAlignment="1" applyProtection="1"/>
    <xf numFmtId="0" fontId="12" fillId="0" borderId="0" xfId="0" applyFont="1" applyBorder="1" applyAlignment="1" applyProtection="1"/>
    <xf numFmtId="188" fontId="3" fillId="0" borderId="0" xfId="4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8" fontId="3" fillId="0" borderId="0" xfId="0" applyNumberFormat="1" applyFont="1" applyBorder="1" applyAlignment="1" applyProtection="1">
      <alignment horizontal="left"/>
    </xf>
    <xf numFmtId="0" fontId="3" fillId="0" borderId="7" xfId="0" applyFont="1" applyBorder="1" applyAlignment="1">
      <alignment horizontal="center" vertical="center"/>
    </xf>
    <xf numFmtId="0" fontId="13" fillId="0" borderId="0" xfId="4" applyFont="1" applyBorder="1" applyAlignment="1" applyProtection="1">
      <alignment horizontal="center"/>
    </xf>
    <xf numFmtId="188" fontId="13" fillId="0" borderId="0" xfId="4" applyNumberFormat="1" applyFont="1" applyBorder="1" applyAlignment="1" applyProtection="1">
      <alignment horizontal="center"/>
    </xf>
    <xf numFmtId="0" fontId="3" fillId="0" borderId="0" xfId="4" applyFont="1" applyBorder="1" applyProtection="1"/>
    <xf numFmtId="0" fontId="13" fillId="0" borderId="0" xfId="4" applyFont="1" applyBorder="1" applyAlignment="1" applyProtection="1"/>
    <xf numFmtId="0" fontId="13" fillId="0" borderId="0" xfId="0" applyFont="1" applyFill="1" applyBorder="1" applyAlignment="1" applyProtection="1">
      <alignment horizontal="center"/>
    </xf>
    <xf numFmtId="1" fontId="13" fillId="0" borderId="0" xfId="0" applyNumberFormat="1" applyFont="1" applyFill="1" applyBorder="1" applyAlignment="1" applyProtection="1">
      <alignment horizontal="center"/>
    </xf>
    <xf numFmtId="1" fontId="13" fillId="0" borderId="0" xfId="0" applyNumberFormat="1" applyFont="1" applyFill="1" applyBorder="1" applyAlignment="1" applyProtection="1"/>
    <xf numFmtId="0" fontId="13" fillId="0" borderId="0" xfId="0" applyFont="1" applyFill="1" applyAlignment="1">
      <alignment vertical="center"/>
    </xf>
    <xf numFmtId="188" fontId="3" fillId="0" borderId="0" xfId="0" quotePrefix="1" applyNumberFormat="1" applyFont="1" applyBorder="1" applyAlignment="1" applyProtection="1">
      <alignment horizontal="center"/>
    </xf>
    <xf numFmtId="0" fontId="13" fillId="0" borderId="0" xfId="4" applyFont="1" applyFill="1" applyBorder="1" applyAlignment="1">
      <alignment vertical="center"/>
    </xf>
    <xf numFmtId="0" fontId="3" fillId="0" borderId="30" xfId="4" applyFont="1" applyBorder="1" applyAlignment="1">
      <alignment vertical="center"/>
    </xf>
    <xf numFmtId="0" fontId="3" fillId="0" borderId="31" xfId="4" applyFont="1" applyBorder="1" applyAlignment="1">
      <alignment vertical="center"/>
    </xf>
    <xf numFmtId="0" fontId="3" fillId="0" borderId="32" xfId="4" applyFont="1" applyBorder="1" applyAlignment="1">
      <alignment vertical="center"/>
    </xf>
    <xf numFmtId="0" fontId="13" fillId="0" borderId="16" xfId="4" applyFont="1" applyBorder="1" applyAlignment="1">
      <alignment horizontal="center" vertical="center"/>
    </xf>
    <xf numFmtId="0" fontId="3" fillId="0" borderId="0" xfId="4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2" fontId="3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/>
    <xf numFmtId="0" fontId="17" fillId="0" borderId="0" xfId="4" applyFont="1" applyAlignment="1">
      <alignment vertical="center"/>
    </xf>
    <xf numFmtId="0" fontId="17" fillId="0" borderId="0" xfId="1" applyFont="1" applyAlignment="1">
      <alignment horizontal="left"/>
    </xf>
    <xf numFmtId="0" fontId="25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3" fillId="0" borderId="0" xfId="0" applyFont="1" applyAlignment="1"/>
    <xf numFmtId="0" fontId="26" fillId="0" borderId="0" xfId="0" applyFont="1"/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8" fillId="3" borderId="33" xfId="0" applyFont="1" applyFill="1" applyBorder="1" applyAlignment="1">
      <alignment horizontal="center"/>
    </xf>
    <xf numFmtId="0" fontId="28" fillId="3" borderId="0" xfId="0" applyFont="1" applyFill="1" applyBorder="1"/>
    <xf numFmtId="0" fontId="29" fillId="3" borderId="34" xfId="0" applyFont="1" applyFill="1" applyBorder="1"/>
    <xf numFmtId="0" fontId="25" fillId="3" borderId="35" xfId="0" applyFont="1" applyFill="1" applyBorder="1"/>
    <xf numFmtId="0" fontId="25" fillId="3" borderId="36" xfId="0" applyFont="1" applyFill="1" applyBorder="1"/>
    <xf numFmtId="0" fontId="28" fillId="3" borderId="37" xfId="0" applyFont="1" applyFill="1" applyBorder="1" applyAlignment="1">
      <alignment horizontal="center"/>
    </xf>
    <xf numFmtId="0" fontId="28" fillId="3" borderId="38" xfId="0" applyFont="1" applyFill="1" applyBorder="1"/>
    <xf numFmtId="0" fontId="29" fillId="3" borderId="39" xfId="0" applyFont="1" applyFill="1" applyBorder="1"/>
    <xf numFmtId="0" fontId="25" fillId="3" borderId="39" xfId="0" applyFont="1" applyFill="1" applyBorder="1"/>
    <xf numFmtId="0" fontId="28" fillId="0" borderId="39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187" fontId="29" fillId="0" borderId="39" xfId="0" applyNumberFormat="1" applyFont="1" applyBorder="1"/>
    <xf numFmtId="0" fontId="25" fillId="0" borderId="39" xfId="0" applyFont="1" applyBorder="1"/>
    <xf numFmtId="0" fontId="25" fillId="0" borderId="41" xfId="0" applyFont="1" applyBorder="1"/>
    <xf numFmtId="0" fontId="25" fillId="0" borderId="40" xfId="0" applyFont="1" applyBorder="1"/>
    <xf numFmtId="0" fontId="25" fillId="0" borderId="39" xfId="0" applyFont="1" applyBorder="1" applyAlignment="1">
      <alignment vertical="top"/>
    </xf>
    <xf numFmtId="0" fontId="25" fillId="0" borderId="42" xfId="0" applyFont="1" applyBorder="1"/>
    <xf numFmtId="0" fontId="25" fillId="0" borderId="28" xfId="0" applyFont="1" applyBorder="1"/>
    <xf numFmtId="0" fontId="25" fillId="0" borderId="43" xfId="0" applyFont="1" applyBorder="1"/>
    <xf numFmtId="0" fontId="25" fillId="0" borderId="0" xfId="0" applyFont="1" applyBorder="1"/>
    <xf numFmtId="0" fontId="14" fillId="0" borderId="38" xfId="0" applyFont="1" applyBorder="1" applyAlignment="1">
      <alignment vertical="top"/>
    </xf>
    <xf numFmtId="0" fontId="25" fillId="0" borderId="44" xfId="0" applyFont="1" applyBorder="1"/>
    <xf numFmtId="0" fontId="25" fillId="0" borderId="45" xfId="0" applyFont="1" applyBorder="1"/>
    <xf numFmtId="0" fontId="28" fillId="3" borderId="46" xfId="0" applyFont="1" applyFill="1" applyBorder="1"/>
    <xf numFmtId="0" fontId="29" fillId="3" borderId="35" xfId="0" applyFont="1" applyFill="1" applyBorder="1"/>
    <xf numFmtId="0" fontId="28" fillId="3" borderId="38" xfId="0" applyFont="1" applyFill="1" applyBorder="1" applyAlignment="1">
      <alignment horizontal="center"/>
    </xf>
    <xf numFmtId="0" fontId="28" fillId="3" borderId="37" xfId="0" applyFont="1" applyFill="1" applyBorder="1"/>
    <xf numFmtId="0" fontId="29" fillId="3" borderId="47" xfId="0" applyFont="1" applyFill="1" applyBorder="1"/>
    <xf numFmtId="0" fontId="25" fillId="3" borderId="47" xfId="0" applyFont="1" applyFill="1" applyBorder="1"/>
    <xf numFmtId="0" fontId="25" fillId="3" borderId="48" xfId="0" applyFont="1" applyFill="1" applyBorder="1"/>
    <xf numFmtId="0" fontId="29" fillId="0" borderId="39" xfId="0" applyFont="1" applyFill="1" applyBorder="1" applyAlignment="1">
      <alignment horizontal="center"/>
    </xf>
    <xf numFmtId="0" fontId="14" fillId="0" borderId="39" xfId="0" applyFont="1" applyBorder="1" applyAlignment="1">
      <alignment vertical="top"/>
    </xf>
    <xf numFmtId="0" fontId="25" fillId="0" borderId="38" xfId="0" applyFont="1" applyBorder="1"/>
    <xf numFmtId="0" fontId="28" fillId="0" borderId="33" xfId="0" applyFont="1" applyFill="1" applyBorder="1" applyAlignment="1">
      <alignment horizontal="center"/>
    </xf>
    <xf numFmtId="0" fontId="25" fillId="0" borderId="49" xfId="0" applyFont="1" applyBorder="1"/>
    <xf numFmtId="0" fontId="25" fillId="0" borderId="50" xfId="0" applyFont="1" applyBorder="1"/>
    <xf numFmtId="0" fontId="25" fillId="0" borderId="51" xfId="0" applyFont="1" applyBorder="1"/>
    <xf numFmtId="0" fontId="28" fillId="3" borderId="39" xfId="0" applyFont="1" applyFill="1" applyBorder="1" applyAlignment="1">
      <alignment horizontal="center"/>
    </xf>
    <xf numFmtId="0" fontId="28" fillId="3" borderId="34" xfId="0" applyFont="1" applyFill="1" applyBorder="1"/>
    <xf numFmtId="0" fontId="29" fillId="3" borderId="0" xfId="0" applyFont="1" applyFill="1" applyBorder="1"/>
    <xf numFmtId="0" fontId="25" fillId="3" borderId="0" xfId="0" applyFont="1" applyFill="1" applyBorder="1"/>
    <xf numFmtId="0" fontId="25" fillId="3" borderId="52" xfId="0" applyFont="1" applyFill="1" applyBorder="1"/>
    <xf numFmtId="0" fontId="25" fillId="0" borderId="53" xfId="0" applyFont="1" applyBorder="1"/>
    <xf numFmtId="0" fontId="27" fillId="0" borderId="41" xfId="0" applyFont="1" applyBorder="1" applyAlignment="1">
      <alignment vertical="center"/>
    </xf>
    <xf numFmtId="0" fontId="25" fillId="0" borderId="54" xfId="0" applyFont="1" applyBorder="1"/>
    <xf numFmtId="0" fontId="25" fillId="0" borderId="47" xfId="0" applyFont="1" applyBorder="1"/>
    <xf numFmtId="0" fontId="28" fillId="2" borderId="46" xfId="0" applyFont="1" applyFill="1" applyBorder="1" applyAlignment="1">
      <alignment horizontal="center"/>
    </xf>
    <xf numFmtId="0" fontId="28" fillId="2" borderId="46" xfId="0" applyFont="1" applyFill="1" applyBorder="1"/>
    <xf numFmtId="0" fontId="29" fillId="2" borderId="35" xfId="0" applyFont="1" applyFill="1" applyBorder="1"/>
    <xf numFmtId="0" fontId="25" fillId="2" borderId="35" xfId="0" applyFont="1" applyFill="1" applyBorder="1"/>
    <xf numFmtId="0" fontId="25" fillId="2" borderId="36" xfId="0" applyFont="1" applyFill="1" applyBorder="1"/>
    <xf numFmtId="0" fontId="28" fillId="2" borderId="37" xfId="0" applyFont="1" applyFill="1" applyBorder="1" applyAlignment="1">
      <alignment horizontal="center"/>
    </xf>
    <xf numFmtId="0" fontId="28" fillId="2" borderId="37" xfId="0" applyFont="1" applyFill="1" applyBorder="1"/>
    <xf numFmtId="0" fontId="29" fillId="2" borderId="47" xfId="0" applyFont="1" applyFill="1" applyBorder="1"/>
    <xf numFmtId="0" fontId="25" fillId="2" borderId="47" xfId="0" applyFont="1" applyFill="1" applyBorder="1"/>
    <xf numFmtId="0" fontId="25" fillId="2" borderId="48" xfId="0" applyFont="1" applyFill="1" applyBorder="1"/>
    <xf numFmtId="0" fontId="30" fillId="0" borderId="39" xfId="0" applyFont="1" applyBorder="1"/>
    <xf numFmtId="0" fontId="30" fillId="0" borderId="39" xfId="0" applyFont="1" applyFill="1" applyBorder="1"/>
    <xf numFmtId="0" fontId="25" fillId="3" borderId="37" xfId="0" applyFont="1" applyFill="1" applyBorder="1"/>
    <xf numFmtId="0" fontId="25" fillId="0" borderId="40" xfId="1" applyFont="1" applyBorder="1" applyAlignment="1">
      <alignment horizontal="center"/>
    </xf>
    <xf numFmtId="0" fontId="14" fillId="0" borderId="39" xfId="1" applyFont="1" applyBorder="1" applyAlignment="1">
      <alignment vertical="top"/>
    </xf>
    <xf numFmtId="0" fontId="4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3" fillId="0" borderId="55" xfId="5" quotePrefix="1" applyFont="1" applyBorder="1" applyAlignment="1" applyProtection="1">
      <alignment horizontal="center" vertical="center"/>
    </xf>
    <xf numFmtId="0" fontId="3" fillId="0" borderId="38" xfId="5" applyFont="1" applyBorder="1" applyAlignment="1" applyProtection="1">
      <alignment horizontal="center"/>
    </xf>
    <xf numFmtId="188" fontId="3" fillId="0" borderId="38" xfId="5" applyNumberFormat="1" applyFont="1" applyBorder="1" applyAlignment="1" applyProtection="1">
      <alignment horizontal="center"/>
    </xf>
    <xf numFmtId="188" fontId="3" fillId="0" borderId="56" xfId="5" applyNumberFormat="1" applyFont="1" applyBorder="1" applyAlignment="1" applyProtection="1">
      <alignment horizontal="center"/>
    </xf>
    <xf numFmtId="0" fontId="3" fillId="0" borderId="57" xfId="0" applyFont="1" applyBorder="1" applyAlignment="1" applyProtection="1">
      <alignment vertical="center"/>
      <protection locked="0"/>
    </xf>
    <xf numFmtId="0" fontId="3" fillId="0" borderId="58" xfId="5" applyFont="1" applyBorder="1" applyAlignment="1" applyProtection="1">
      <alignment horizontal="center" vertical="center"/>
    </xf>
    <xf numFmtId="0" fontId="3" fillId="0" borderId="40" xfId="5" applyFont="1" applyBorder="1" applyAlignment="1" applyProtection="1">
      <alignment horizontal="center"/>
    </xf>
    <xf numFmtId="188" fontId="3" fillId="0" borderId="40" xfId="5" applyNumberFormat="1" applyFont="1" applyBorder="1" applyAlignment="1" applyProtection="1">
      <alignment horizontal="center"/>
    </xf>
    <xf numFmtId="188" fontId="3" fillId="0" borderId="59" xfId="5" applyNumberFormat="1" applyFont="1" applyBorder="1" applyAlignment="1" applyProtection="1">
      <alignment horizontal="center"/>
    </xf>
    <xf numFmtId="0" fontId="3" fillId="0" borderId="58" xfId="5" quotePrefix="1" applyFont="1" applyBorder="1" applyAlignment="1" applyProtection="1">
      <alignment horizontal="center" vertical="center"/>
    </xf>
    <xf numFmtId="0" fontId="3" fillId="0" borderId="60" xfId="5" quotePrefix="1" applyFont="1" applyBorder="1" applyAlignment="1" applyProtection="1">
      <alignment horizontal="center" vertical="center"/>
    </xf>
    <xf numFmtId="0" fontId="3" fillId="0" borderId="33" xfId="5" applyFont="1" applyBorder="1" applyAlignment="1" applyProtection="1">
      <alignment horizontal="center"/>
    </xf>
    <xf numFmtId="188" fontId="3" fillId="0" borderId="33" xfId="5" applyNumberFormat="1" applyFont="1" applyBorder="1" applyAlignment="1" applyProtection="1">
      <alignment horizontal="center"/>
    </xf>
    <xf numFmtId="188" fontId="3" fillId="0" borderId="61" xfId="5" applyNumberFormat="1" applyFont="1" applyBorder="1" applyAlignment="1" applyProtection="1">
      <alignment horizontal="center"/>
    </xf>
    <xf numFmtId="188" fontId="45" fillId="0" borderId="0" xfId="0" applyNumberFormat="1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13" fillId="0" borderId="62" xfId="5" applyFont="1" applyBorder="1" applyAlignment="1" applyProtection="1">
      <alignment horizontal="center" vertical="center"/>
    </xf>
    <xf numFmtId="0" fontId="13" fillId="0" borderId="63" xfId="5" applyFont="1" applyBorder="1" applyAlignment="1" applyProtection="1">
      <alignment horizontal="center"/>
    </xf>
    <xf numFmtId="188" fontId="45" fillId="0" borderId="63" xfId="5" applyNumberFormat="1" applyFont="1" applyBorder="1" applyAlignment="1" applyProtection="1">
      <alignment horizontal="center"/>
    </xf>
    <xf numFmtId="188" fontId="13" fillId="0" borderId="63" xfId="5" applyNumberFormat="1" applyFont="1" applyBorder="1" applyAlignment="1" applyProtection="1">
      <alignment horizontal="center"/>
    </xf>
    <xf numFmtId="188" fontId="13" fillId="0" borderId="64" xfId="5" applyNumberFormat="1" applyFont="1" applyBorder="1" applyAlignment="1" applyProtection="1">
      <alignment horizontal="center"/>
    </xf>
    <xf numFmtId="0" fontId="44" fillId="0" borderId="0" xfId="5" applyFont="1" applyFill="1" applyBorder="1" applyAlignment="1" applyProtection="1">
      <alignment horizontal="center" vertical="center" wrapText="1"/>
    </xf>
    <xf numFmtId="0" fontId="44" fillId="0" borderId="0" xfId="5" applyFont="1" applyFill="1" applyBorder="1" applyAlignment="1" applyProtection="1">
      <alignment horizontal="center" vertical="center"/>
    </xf>
    <xf numFmtId="0" fontId="17" fillId="0" borderId="1" xfId="0" applyFont="1" applyBorder="1"/>
    <xf numFmtId="0" fontId="17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12" fillId="0" borderId="2" xfId="0" applyFont="1" applyBorder="1"/>
    <xf numFmtId="0" fontId="3" fillId="0" borderId="4" xfId="0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/>
    <xf numFmtId="0" fontId="3" fillId="0" borderId="0" xfId="0" applyFont="1" applyBorder="1"/>
    <xf numFmtId="0" fontId="3" fillId="0" borderId="5" xfId="0" applyFont="1" applyBorder="1"/>
    <xf numFmtId="0" fontId="1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2" fillId="0" borderId="0" xfId="0" applyFont="1" applyBorder="1"/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3" fillId="0" borderId="19" xfId="0" applyFont="1" applyBorder="1"/>
    <xf numFmtId="0" fontId="3" fillId="0" borderId="0" xfId="0" applyFont="1" applyAlignment="1">
      <alignment horizontal="right"/>
    </xf>
    <xf numFmtId="0" fontId="18" fillId="0" borderId="40" xfId="0" applyFont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6" fillId="0" borderId="1" xfId="3" applyFont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2" fillId="0" borderId="65" xfId="3" applyFont="1" applyBorder="1" applyAlignment="1">
      <alignment vertical="center"/>
    </xf>
    <xf numFmtId="0" fontId="2" fillId="0" borderId="19" xfId="3" applyFont="1" applyBorder="1" applyAlignment="1">
      <alignment vertical="center"/>
    </xf>
    <xf numFmtId="0" fontId="39" fillId="0" borderId="0" xfId="3" applyFont="1" applyBorder="1" applyAlignment="1">
      <alignment vertical="center"/>
    </xf>
    <xf numFmtId="0" fontId="46" fillId="0" borderId="0" xfId="3" applyFont="1" applyBorder="1" applyAlignment="1">
      <alignment vertical="center"/>
    </xf>
    <xf numFmtId="0" fontId="46" fillId="0" borderId="0" xfId="3" applyFont="1" applyAlignment="1">
      <alignment vertical="center"/>
    </xf>
    <xf numFmtId="0" fontId="24" fillId="0" borderId="0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24" fillId="0" borderId="0" xfId="3" applyFont="1" applyAlignment="1">
      <alignment vertical="center"/>
    </xf>
    <xf numFmtId="0" fontId="24" fillId="0" borderId="5" xfId="3" applyFont="1" applyBorder="1" applyAlignment="1">
      <alignment vertical="center"/>
    </xf>
    <xf numFmtId="0" fontId="2" fillId="0" borderId="66" xfId="3" applyFont="1" applyBorder="1" applyAlignment="1">
      <alignment vertical="center"/>
    </xf>
    <xf numFmtId="0" fontId="2" fillId="0" borderId="47" xfId="3" applyFont="1" applyBorder="1" applyAlignment="1">
      <alignment vertical="center"/>
    </xf>
    <xf numFmtId="0" fontId="2" fillId="0" borderId="67" xfId="3" applyFont="1" applyBorder="1" applyAlignment="1">
      <alignment vertical="center"/>
    </xf>
    <xf numFmtId="0" fontId="7" fillId="0" borderId="68" xfId="3" applyFont="1" applyBorder="1" applyAlignment="1">
      <alignment vertical="center"/>
    </xf>
    <xf numFmtId="0" fontId="2" fillId="0" borderId="35" xfId="3" applyFont="1" applyBorder="1" applyAlignment="1">
      <alignment vertical="center"/>
    </xf>
    <xf numFmtId="0" fontId="7" fillId="0" borderId="36" xfId="3" applyFont="1" applyBorder="1" applyAlignment="1">
      <alignment vertical="center"/>
    </xf>
    <xf numFmtId="0" fontId="2" fillId="0" borderId="52" xfId="3" applyFont="1" applyBorder="1" applyAlignment="1">
      <alignment vertical="center"/>
    </xf>
    <xf numFmtId="0" fontId="2" fillId="0" borderId="69" xfId="3" applyFont="1" applyBorder="1" applyAlignment="1">
      <alignment vertical="center"/>
    </xf>
    <xf numFmtId="0" fontId="40" fillId="0" borderId="12" xfId="0" applyFont="1" applyBorder="1"/>
    <xf numFmtId="0" fontId="40" fillId="0" borderId="70" xfId="0" applyFont="1" applyBorder="1"/>
    <xf numFmtId="0" fontId="40" fillId="0" borderId="20" xfId="0" applyFont="1" applyBorder="1"/>
    <xf numFmtId="0" fontId="40" fillId="0" borderId="23" xfId="0" applyFont="1" applyBorder="1" applyAlignment="1">
      <alignment horizontal="center"/>
    </xf>
    <xf numFmtId="0" fontId="40" fillId="0" borderId="17" xfId="0" applyFont="1" applyBorder="1"/>
    <xf numFmtId="0" fontId="40" fillId="0" borderId="71" xfId="0" applyFont="1" applyBorder="1"/>
    <xf numFmtId="0" fontId="3" fillId="0" borderId="54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3" fillId="0" borderId="72" xfId="4" applyFont="1" applyBorder="1" applyAlignment="1">
      <alignment vertical="center"/>
    </xf>
    <xf numFmtId="0" fontId="3" fillId="0" borderId="19" xfId="4" applyFont="1" applyBorder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73" xfId="4" applyFont="1" applyBorder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1" fillId="0" borderId="74" xfId="0" applyFont="1" applyBorder="1" applyAlignment="1">
      <alignment horizontal="center" vertical="center"/>
    </xf>
    <xf numFmtId="0" fontId="45" fillId="4" borderId="16" xfId="0" applyFont="1" applyFill="1" applyBorder="1" applyAlignment="1"/>
    <xf numFmtId="0" fontId="41" fillId="4" borderId="16" xfId="0" applyFont="1" applyFill="1" applyBorder="1" applyAlignment="1">
      <alignment vertical="center"/>
    </xf>
    <xf numFmtId="0" fontId="47" fillId="0" borderId="0" xfId="0" applyFont="1"/>
    <xf numFmtId="0" fontId="13" fillId="0" borderId="0" xfId="0" quotePrefix="1" applyFont="1" applyFill="1" applyBorder="1" applyAlignment="1" applyProtection="1">
      <alignment horizontal="right" vertical="center"/>
    </xf>
    <xf numFmtId="49" fontId="3" fillId="0" borderId="0" xfId="3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8" fillId="0" borderId="74" xfId="0" applyFont="1" applyBorder="1" applyAlignment="1">
      <alignment horizontal="center" vertical="center"/>
    </xf>
    <xf numFmtId="0" fontId="18" fillId="4" borderId="16" xfId="0" applyFont="1" applyFill="1" applyBorder="1" applyAlignment="1">
      <alignment vertical="top"/>
    </xf>
    <xf numFmtId="0" fontId="3" fillId="0" borderId="9" xfId="0" applyFont="1" applyBorder="1"/>
    <xf numFmtId="0" fontId="3" fillId="0" borderId="10" xfId="0" applyFont="1" applyBorder="1"/>
    <xf numFmtId="0" fontId="3" fillId="0" borderId="23" xfId="0" applyFont="1" applyBorder="1"/>
    <xf numFmtId="0" fontId="13" fillId="4" borderId="1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0" fontId="1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18" fillId="0" borderId="0" xfId="1" applyFont="1" applyAlignment="1" applyProtection="1">
      <alignment horizontal="left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3" fillId="0" borderId="75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vertical="center"/>
    </xf>
    <xf numFmtId="0" fontId="3" fillId="0" borderId="7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center"/>
    </xf>
    <xf numFmtId="0" fontId="3" fillId="0" borderId="0" xfId="5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0" borderId="13" xfId="5" applyFont="1" applyBorder="1" applyAlignment="1" applyProtection="1">
      <alignment vertical="center"/>
    </xf>
    <xf numFmtId="0" fontId="13" fillId="0" borderId="14" xfId="5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vertical="center"/>
    </xf>
    <xf numFmtId="0" fontId="13" fillId="0" borderId="16" xfId="5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" fillId="0" borderId="4" xfId="5" applyFont="1" applyBorder="1" applyAlignment="1" applyProtection="1">
      <alignment vertical="center"/>
    </xf>
    <xf numFmtId="0" fontId="13" fillId="0" borderId="0" xfId="5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3" fillId="0" borderId="12" xfId="5" applyFont="1" applyBorder="1" applyAlignment="1" applyProtection="1">
      <alignment vertical="center"/>
    </xf>
    <xf numFmtId="0" fontId="13" fillId="0" borderId="19" xfId="5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3" fillId="0" borderId="19" xfId="5" applyFont="1" applyBorder="1" applyAlignment="1" applyProtection="1">
      <alignment vertical="center"/>
    </xf>
    <xf numFmtId="0" fontId="3" fillId="0" borderId="20" xfId="5" applyFont="1" applyBorder="1" applyAlignment="1" applyProtection="1">
      <alignment vertical="center"/>
    </xf>
    <xf numFmtId="0" fontId="3" fillId="0" borderId="21" xfId="5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187" fontId="39" fillId="0" borderId="10" xfId="4" applyNumberFormat="1" applyFont="1" applyBorder="1" applyAlignment="1">
      <alignment horizontal="center" vertical="center"/>
    </xf>
    <xf numFmtId="0" fontId="39" fillId="0" borderId="19" xfId="4" applyFont="1" applyBorder="1" applyAlignment="1">
      <alignment horizontal="center" vertical="center"/>
    </xf>
    <xf numFmtId="0" fontId="39" fillId="0" borderId="29" xfId="4" applyFont="1" applyBorder="1" applyAlignment="1">
      <alignment horizontal="center" vertical="center"/>
    </xf>
    <xf numFmtId="188" fontId="39" fillId="0" borderId="29" xfId="4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9" fillId="0" borderId="49" xfId="4" applyFont="1" applyBorder="1" applyAlignment="1" applyProtection="1">
      <alignment horizontal="center" vertical="center"/>
      <protection locked="0"/>
    </xf>
    <xf numFmtId="188" fontId="3" fillId="0" borderId="57" xfId="4" applyNumberFormat="1" applyFont="1" applyBorder="1" applyAlignment="1" applyProtection="1">
      <alignment horizontal="right" vertical="center"/>
      <protection locked="0"/>
    </xf>
    <xf numFmtId="0" fontId="39" fillId="0" borderId="80" xfId="4" applyFont="1" applyBorder="1" applyAlignment="1" applyProtection="1">
      <alignment horizontal="center" vertical="center"/>
      <protection locked="0"/>
    </xf>
    <xf numFmtId="188" fontId="3" fillId="0" borderId="16" xfId="4" applyNumberFormat="1" applyFont="1" applyBorder="1" applyAlignment="1" applyProtection="1">
      <alignment vertical="center"/>
      <protection locked="0"/>
    </xf>
    <xf numFmtId="0" fontId="39" fillId="0" borderId="81" xfId="4" applyFont="1" applyBorder="1" applyAlignment="1" applyProtection="1">
      <alignment horizontal="center" vertical="center"/>
      <protection locked="0"/>
    </xf>
    <xf numFmtId="188" fontId="3" fillId="0" borderId="82" xfId="0" applyNumberFormat="1" applyFont="1" applyBorder="1" applyAlignment="1" applyProtection="1">
      <alignment vertical="center"/>
      <protection locked="0"/>
    </xf>
    <xf numFmtId="0" fontId="39" fillId="0" borderId="0" xfId="0" applyFont="1" applyBorder="1" applyAlignment="1">
      <alignment vertical="center"/>
    </xf>
    <xf numFmtId="0" fontId="15" fillId="0" borderId="28" xfId="0" applyFont="1" applyBorder="1" applyAlignment="1">
      <alignment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wrapText="1"/>
    </xf>
    <xf numFmtId="0" fontId="3" fillId="0" borderId="23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3" fillId="0" borderId="83" xfId="0" applyFont="1" applyFill="1" applyBorder="1" applyAlignment="1">
      <alignment vertical="center"/>
    </xf>
    <xf numFmtId="0" fontId="35" fillId="0" borderId="83" xfId="0" applyFont="1" applyFill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0" fontId="12" fillId="0" borderId="42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5" fillId="0" borderId="19" xfId="1" applyFont="1" applyBorder="1" applyAlignment="1">
      <alignment horizontal="left" wrapText="1"/>
    </xf>
    <xf numFmtId="0" fontId="38" fillId="0" borderId="14" xfId="5" applyFont="1" applyBorder="1" applyAlignment="1" applyProtection="1">
      <alignment horizontal="center" vertical="center"/>
      <protection locked="0"/>
    </xf>
    <xf numFmtId="0" fontId="39" fillId="0" borderId="15" xfId="0" applyFont="1" applyBorder="1" applyAlignment="1" applyProtection="1">
      <alignment vertical="center"/>
      <protection locked="0"/>
    </xf>
    <xf numFmtId="0" fontId="13" fillId="0" borderId="0" xfId="3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5" fontId="3" fillId="0" borderId="71" xfId="0" applyNumberFormat="1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2" xfId="5" applyFont="1" applyFill="1" applyBorder="1" applyAlignment="1" applyProtection="1">
      <alignment vertical="center"/>
      <protection locked="0"/>
    </xf>
    <xf numFmtId="0" fontId="3" fillId="0" borderId="19" xfId="5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0" xfId="5" applyFont="1" applyFill="1" applyBorder="1" applyAlignment="1" applyProtection="1">
      <alignment vertical="center"/>
      <protection locked="0"/>
    </xf>
    <xf numFmtId="15" fontId="13" fillId="0" borderId="73" xfId="0" applyNumberFormat="1" applyFont="1" applyBorder="1" applyAlignment="1">
      <alignment horizontal="center" vertical="center"/>
    </xf>
    <xf numFmtId="0" fontId="13" fillId="4" borderId="9" xfId="0" applyFont="1" applyFill="1" applyBorder="1" applyAlignment="1">
      <alignment vertical="center"/>
    </xf>
    <xf numFmtId="0" fontId="13" fillId="4" borderId="42" xfId="0" applyNumberFormat="1" applyFont="1" applyFill="1" applyBorder="1" applyAlignment="1">
      <alignment wrapText="1"/>
    </xf>
    <xf numFmtId="0" fontId="13" fillId="4" borderId="10" xfId="0" applyFont="1" applyFill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3" fillId="4" borderId="84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0" xfId="4" applyFont="1" applyAlignment="1">
      <alignment horizontal="center" vertical="center"/>
    </xf>
    <xf numFmtId="0" fontId="38" fillId="0" borderId="16" xfId="4" applyFont="1" applyBorder="1" applyAlignment="1">
      <alignment horizontal="center" vertical="center"/>
    </xf>
    <xf numFmtId="0" fontId="36" fillId="0" borderId="0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12" fillId="0" borderId="0" xfId="3" applyFont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74" xfId="0" applyFont="1" applyBorder="1" applyAlignment="1">
      <alignment horizontal="center" vertical="center" wrapText="1"/>
    </xf>
    <xf numFmtId="0" fontId="14" fillId="0" borderId="73" xfId="0" applyFont="1" applyBorder="1" applyAlignment="1">
      <alignment vertical="center"/>
    </xf>
    <xf numFmtId="0" fontId="12" fillId="0" borderId="7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37" xfId="0" applyFont="1" applyBorder="1" applyAlignment="1" applyProtection="1">
      <alignment horizontal="center" vertical="top"/>
    </xf>
    <xf numFmtId="0" fontId="13" fillId="0" borderId="47" xfId="0" applyFont="1" applyBorder="1" applyAlignment="1" applyProtection="1">
      <alignment horizontal="center" vertical="top"/>
    </xf>
    <xf numFmtId="0" fontId="13" fillId="0" borderId="48" xfId="0" applyFont="1" applyBorder="1" applyAlignment="1" applyProtection="1">
      <alignment horizontal="center" vertical="top"/>
    </xf>
    <xf numFmtId="2" fontId="3" fillId="0" borderId="0" xfId="0" applyNumberFormat="1" applyFont="1" applyBorder="1" applyAlignment="1" applyProtection="1">
      <alignment horizontal="center"/>
    </xf>
    <xf numFmtId="0" fontId="13" fillId="0" borderId="82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/>
    </xf>
    <xf numFmtId="0" fontId="13" fillId="0" borderId="35" xfId="0" applyFont="1" applyBorder="1" applyAlignment="1" applyProtection="1">
      <alignment horizontal="center"/>
    </xf>
    <xf numFmtId="0" fontId="13" fillId="0" borderId="36" xfId="0" applyFont="1" applyBorder="1" applyAlignment="1" applyProtection="1">
      <alignment horizontal="center"/>
    </xf>
    <xf numFmtId="0" fontId="13" fillId="0" borderId="1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0" fontId="13" fillId="0" borderId="85" xfId="4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35" xfId="0" quotePrefix="1" applyFont="1" applyBorder="1" applyAlignment="1">
      <alignment horizontal="right" vertical="center"/>
    </xf>
    <xf numFmtId="0" fontId="15" fillId="0" borderId="35" xfId="0" applyFont="1" applyBorder="1" applyAlignment="1">
      <alignment horizontal="right" vertical="center"/>
    </xf>
    <xf numFmtId="0" fontId="44" fillId="5" borderId="76" xfId="0" applyFont="1" applyFill="1" applyBorder="1" applyAlignment="1" applyProtection="1">
      <alignment horizontal="center" vertical="center"/>
    </xf>
    <xf numFmtId="0" fontId="44" fillId="5" borderId="88" xfId="0" applyFont="1" applyFill="1" applyBorder="1" applyAlignment="1" applyProtection="1">
      <alignment horizontal="center" vertical="center"/>
    </xf>
    <xf numFmtId="0" fontId="44" fillId="5" borderId="75" xfId="0" applyFont="1" applyFill="1" applyBorder="1" applyAlignment="1" applyProtection="1">
      <alignment horizontal="center" vertical="center" wrapText="1"/>
    </xf>
    <xf numFmtId="0" fontId="44" fillId="5" borderId="30" xfId="0" applyFont="1" applyFill="1" applyBorder="1" applyAlignment="1" applyProtection="1">
      <alignment horizontal="center" vertical="center" wrapText="1"/>
    </xf>
    <xf numFmtId="0" fontId="13" fillId="0" borderId="75" xfId="0" applyFont="1" applyBorder="1" applyAlignment="1" applyProtection="1">
      <alignment horizontal="center" vertical="center"/>
    </xf>
    <xf numFmtId="0" fontId="13" fillId="0" borderId="60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vertical="center"/>
    </xf>
    <xf numFmtId="0" fontId="13" fillId="0" borderId="76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4" fillId="0" borderId="88" xfId="0" applyFont="1" applyBorder="1" applyAlignment="1" applyProtection="1">
      <alignment vertical="center"/>
    </xf>
    <xf numFmtId="0" fontId="13" fillId="0" borderId="76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88" xfId="0" applyFont="1" applyBorder="1" applyAlignment="1" applyProtection="1">
      <alignment horizontal="center" vertical="center" wrapText="1"/>
    </xf>
    <xf numFmtId="0" fontId="13" fillId="0" borderId="82" xfId="0" applyFont="1" applyBorder="1" applyAlignment="1" applyProtection="1">
      <alignment horizontal="center" vertical="center"/>
    </xf>
    <xf numFmtId="0" fontId="13" fillId="0" borderId="89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vertical="center"/>
    </xf>
    <xf numFmtId="0" fontId="44" fillId="5" borderId="82" xfId="0" applyFont="1" applyFill="1" applyBorder="1" applyAlignment="1" applyProtection="1">
      <alignment horizontal="center" vertical="center"/>
    </xf>
    <xf numFmtId="0" fontId="44" fillId="5" borderId="32" xfId="0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44" fillId="5" borderId="76" xfId="0" applyFont="1" applyFill="1" applyBorder="1" applyAlignment="1" applyProtection="1">
      <alignment horizontal="center" wrapText="1"/>
    </xf>
    <xf numFmtId="0" fontId="44" fillId="5" borderId="88" xfId="0" applyFont="1" applyFill="1" applyBorder="1" applyAlignment="1" applyProtection="1">
      <alignment horizontal="center" wrapText="1"/>
    </xf>
    <xf numFmtId="0" fontId="3" fillId="0" borderId="3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188" fontId="39" fillId="0" borderId="33" xfId="0" applyNumberFormat="1" applyFont="1" applyBorder="1" applyAlignment="1">
      <alignment horizontal="center" vertical="center"/>
    </xf>
    <xf numFmtId="188" fontId="48" fillId="0" borderId="38" xfId="0" applyNumberFormat="1" applyFont="1" applyBorder="1" applyAlignment="1">
      <alignment horizontal="center" vertical="center"/>
    </xf>
    <xf numFmtId="188" fontId="39" fillId="0" borderId="38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3" xfId="2"/>
    <cellStyle name="ปกติ 2" xfId="3"/>
    <cellStyle name="ปกติ 3" xfId="4"/>
    <cellStyle name="ปกติ 3 2" xfId="5"/>
    <cellStyle name="ปกติ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104776</xdr:colOff>
      <xdr:row>2</xdr:row>
      <xdr:rowOff>152400</xdr:rowOff>
    </xdr:from>
    <xdr:to>
      <xdr:col>8</xdr:col>
      <xdr:colOff>255383</xdr:colOff>
      <xdr:row>2</xdr:row>
      <xdr:rowOff>295275</xdr:rowOff>
    </xdr:to>
    <xdr:sp macro="" textlink="">
      <xdr:nvSpPr>
        <xdr:cNvPr id="2" name="สี่เหลี่ยมผืนผ้า 1"/>
        <xdr:cNvSpPr/>
      </xdr:nvSpPr>
      <xdr:spPr>
        <a:xfrm>
          <a:off x="4314826" y="809625"/>
          <a:ext cx="152400" cy="142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8</xdr:col>
      <xdr:colOff>104776</xdr:colOff>
      <xdr:row>3</xdr:row>
      <xdr:rowOff>146055</xdr:rowOff>
    </xdr:from>
    <xdr:to>
      <xdr:col>8</xdr:col>
      <xdr:colOff>255383</xdr:colOff>
      <xdr:row>3</xdr:row>
      <xdr:rowOff>277619</xdr:rowOff>
    </xdr:to>
    <xdr:sp macro="" textlink="">
      <xdr:nvSpPr>
        <xdr:cNvPr id="3" name="สี่เหลี่ยมผืนผ้า 2"/>
        <xdr:cNvSpPr/>
      </xdr:nvSpPr>
      <xdr:spPr>
        <a:xfrm>
          <a:off x="4462464" y="1165230"/>
          <a:ext cx="152400" cy="142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 editAs="oneCell">
    <xdr:from>
      <xdr:col>0</xdr:col>
      <xdr:colOff>114300</xdr:colOff>
      <xdr:row>1</xdr:row>
      <xdr:rowOff>76200</xdr:rowOff>
    </xdr:from>
    <xdr:to>
      <xdr:col>4</xdr:col>
      <xdr:colOff>542925</xdr:colOff>
      <xdr:row>2</xdr:row>
      <xdr:rowOff>247650</xdr:rowOff>
    </xdr:to>
    <xdr:pic>
      <xdr:nvPicPr>
        <xdr:cNvPr id="2291" name="รูปภาพ 6" descr="untitled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52425"/>
          <a:ext cx="2647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104776</xdr:colOff>
      <xdr:row>4</xdr:row>
      <xdr:rowOff>129861</xdr:rowOff>
    </xdr:from>
    <xdr:to>
      <xdr:col>8</xdr:col>
      <xdr:colOff>255383</xdr:colOff>
      <xdr:row>4</xdr:row>
      <xdr:rowOff>264005</xdr:rowOff>
    </xdr:to>
    <xdr:sp macro="" textlink="">
      <xdr:nvSpPr>
        <xdr:cNvPr id="9" name="สี่เหลี่ยมผืนผ้า 3"/>
        <xdr:cNvSpPr/>
      </xdr:nvSpPr>
      <xdr:spPr>
        <a:xfrm>
          <a:off x="4462464" y="1538291"/>
          <a:ext cx="152400" cy="1428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 editAs="oneCell">
    <xdr:from>
      <xdr:col>0</xdr:col>
      <xdr:colOff>114300</xdr:colOff>
      <xdr:row>1</xdr:row>
      <xdr:rowOff>76200</xdr:rowOff>
    </xdr:from>
    <xdr:to>
      <xdr:col>4</xdr:col>
      <xdr:colOff>542925</xdr:colOff>
      <xdr:row>2</xdr:row>
      <xdr:rowOff>247650</xdr:rowOff>
    </xdr:to>
    <xdr:pic>
      <xdr:nvPicPr>
        <xdr:cNvPr id="2293" name="รูปภาพ 6" descr="untitled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52425"/>
          <a:ext cx="2647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11</xdr:row>
      <xdr:rowOff>0</xdr:rowOff>
    </xdr:from>
    <xdr:to>
      <xdr:col>11</xdr:col>
      <xdr:colOff>624840</xdr:colOff>
      <xdr:row>11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9210675" y="30003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160020</xdr:colOff>
      <xdr:row>11</xdr:row>
      <xdr:rowOff>0</xdr:rowOff>
    </xdr:from>
    <xdr:to>
      <xdr:col>11</xdr:col>
      <xdr:colOff>624840</xdr:colOff>
      <xdr:row>11</xdr:row>
      <xdr:rowOff>0</xdr:rowOff>
    </xdr:to>
    <xdr:cxnSp macro="">
      <xdr:nvCxnSpPr>
        <xdr:cNvPr id="3" name="ตัวเชื่อมต่อตรง 2"/>
        <xdr:cNvCxnSpPr/>
      </xdr:nvCxnSpPr>
      <xdr:spPr>
        <a:xfrm>
          <a:off x="9648825" y="3600450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</xdr:row>
      <xdr:rowOff>376238</xdr:rowOff>
    </xdr:from>
    <xdr:to>
      <xdr:col>10</xdr:col>
      <xdr:colOff>321904</xdr:colOff>
      <xdr:row>5</xdr:row>
      <xdr:rowOff>83322</xdr:rowOff>
    </xdr:to>
    <xdr:cxnSp macro="">
      <xdr:nvCxnSpPr>
        <xdr:cNvPr id="4" name="ตัวเชื่อมต่อตรง 3"/>
        <xdr:cNvCxnSpPr>
          <a:endCxn id="5" idx="1"/>
        </xdr:cNvCxnSpPr>
      </xdr:nvCxnSpPr>
      <xdr:spPr>
        <a:xfrm flipV="1">
          <a:off x="8286750" y="1128713"/>
          <a:ext cx="2381251" cy="1059656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321946</xdr:colOff>
      <xdr:row>2</xdr:row>
      <xdr:rowOff>114300</xdr:rowOff>
    </xdr:from>
    <xdr:to>
      <xdr:col>11</xdr:col>
      <xdr:colOff>567740</xdr:colOff>
      <xdr:row>3</xdr:row>
      <xdr:rowOff>133350</xdr:rowOff>
    </xdr:to>
    <xdr:sp macro="" textlink="">
      <xdr:nvSpPr>
        <xdr:cNvPr id="5" name="TextBox 4"/>
        <xdr:cNvSpPr txBox="1"/>
      </xdr:nvSpPr>
      <xdr:spPr>
        <a:xfrm>
          <a:off x="10668001" y="866775"/>
          <a:ext cx="952500" cy="5238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 u="sng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35 x</a:t>
          </a:r>
          <a:r>
            <a:rPr lang="th-TH" sz="1600" b="1" u="sng" baseline="0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 6</a:t>
          </a:r>
          <a:r>
            <a:rPr lang="en-US" sz="1600" b="1" u="sng" baseline="0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6</a:t>
          </a:r>
          <a:r>
            <a:rPr lang="th-TH" sz="1600" b="1" u="sng" baseline="0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.</a:t>
          </a:r>
          <a:r>
            <a:rPr lang="en-US" sz="1600" b="1" u="sng" baseline="0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66</a:t>
          </a:r>
          <a:endParaRPr lang="th-TH" sz="1600" b="1" u="sng" baseline="0">
            <a:solidFill>
              <a:srgbClr val="FF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oneCellAnchor>
    <xdr:from>
      <xdr:col>10</xdr:col>
      <xdr:colOff>589122</xdr:colOff>
      <xdr:row>2</xdr:row>
      <xdr:rowOff>280991</xdr:rowOff>
    </xdr:from>
    <xdr:ext cx="387798" cy="376513"/>
    <xdr:sp macro="" textlink="">
      <xdr:nvSpPr>
        <xdr:cNvPr id="6" name="TextBox 5"/>
        <xdr:cNvSpPr txBox="1"/>
      </xdr:nvSpPr>
      <xdr:spPr>
        <a:xfrm>
          <a:off x="10933272" y="919166"/>
          <a:ext cx="387798" cy="376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600" b="1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100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16</xdr:row>
      <xdr:rowOff>19050</xdr:rowOff>
    </xdr:from>
    <xdr:to>
      <xdr:col>2</xdr:col>
      <xdr:colOff>1752600</xdr:colOff>
      <xdr:row>16</xdr:row>
      <xdr:rowOff>171450</xdr:rowOff>
    </xdr:to>
    <xdr:sp macro="" textlink="">
      <xdr:nvSpPr>
        <xdr:cNvPr id="9041" name="Rectangle 6"/>
        <xdr:cNvSpPr>
          <a:spLocks noChangeArrowheads="1"/>
        </xdr:cNvSpPr>
      </xdr:nvSpPr>
      <xdr:spPr bwMode="auto">
        <a:xfrm>
          <a:off x="4286250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1552575</xdr:colOff>
      <xdr:row>16</xdr:row>
      <xdr:rowOff>19050</xdr:rowOff>
    </xdr:from>
    <xdr:to>
      <xdr:col>3</xdr:col>
      <xdr:colOff>1724025</xdr:colOff>
      <xdr:row>16</xdr:row>
      <xdr:rowOff>171450</xdr:rowOff>
    </xdr:to>
    <xdr:sp macro="" textlink="">
      <xdr:nvSpPr>
        <xdr:cNvPr id="9042" name="Rectangle 7"/>
        <xdr:cNvSpPr>
          <a:spLocks noChangeArrowheads="1"/>
        </xdr:cNvSpPr>
      </xdr:nvSpPr>
      <xdr:spPr bwMode="auto">
        <a:xfrm>
          <a:off x="6572250" y="3343275"/>
          <a:ext cx="171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1609725</xdr:colOff>
      <xdr:row>16</xdr:row>
      <xdr:rowOff>19050</xdr:rowOff>
    </xdr:from>
    <xdr:to>
      <xdr:col>4</xdr:col>
      <xdr:colOff>1800225</xdr:colOff>
      <xdr:row>16</xdr:row>
      <xdr:rowOff>171450</xdr:rowOff>
    </xdr:to>
    <xdr:sp macro="" textlink="">
      <xdr:nvSpPr>
        <xdr:cNvPr id="9043" name="Rectangle 8"/>
        <xdr:cNvSpPr>
          <a:spLocks noChangeArrowheads="1"/>
        </xdr:cNvSpPr>
      </xdr:nvSpPr>
      <xdr:spPr bwMode="auto">
        <a:xfrm>
          <a:off x="8924925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1514475</xdr:colOff>
      <xdr:row>16</xdr:row>
      <xdr:rowOff>19050</xdr:rowOff>
    </xdr:from>
    <xdr:to>
      <xdr:col>5</xdr:col>
      <xdr:colOff>1704975</xdr:colOff>
      <xdr:row>16</xdr:row>
      <xdr:rowOff>171450</xdr:rowOff>
    </xdr:to>
    <xdr:sp macro="" textlink="">
      <xdr:nvSpPr>
        <xdr:cNvPr id="9044" name="Rectangle 9"/>
        <xdr:cNvSpPr>
          <a:spLocks noChangeArrowheads="1"/>
        </xdr:cNvSpPr>
      </xdr:nvSpPr>
      <xdr:spPr bwMode="auto">
        <a:xfrm>
          <a:off x="11125200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1552575</xdr:colOff>
      <xdr:row>55</xdr:row>
      <xdr:rowOff>19050</xdr:rowOff>
    </xdr:from>
    <xdr:to>
      <xdr:col>2</xdr:col>
      <xdr:colOff>1743075</xdr:colOff>
      <xdr:row>55</xdr:row>
      <xdr:rowOff>171450</xdr:rowOff>
    </xdr:to>
    <xdr:sp macro="" textlink="">
      <xdr:nvSpPr>
        <xdr:cNvPr id="9045" name="Rectangle 1"/>
        <xdr:cNvSpPr>
          <a:spLocks noChangeArrowheads="1"/>
        </xdr:cNvSpPr>
      </xdr:nvSpPr>
      <xdr:spPr bwMode="auto">
        <a:xfrm>
          <a:off x="427672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16</xdr:row>
      <xdr:rowOff>19050</xdr:rowOff>
    </xdr:from>
    <xdr:to>
      <xdr:col>1</xdr:col>
      <xdr:colOff>1676400</xdr:colOff>
      <xdr:row>16</xdr:row>
      <xdr:rowOff>171450</xdr:rowOff>
    </xdr:to>
    <xdr:sp macro="" textlink="">
      <xdr:nvSpPr>
        <xdr:cNvPr id="9046" name="Rectangle 6"/>
        <xdr:cNvSpPr>
          <a:spLocks noChangeArrowheads="1"/>
        </xdr:cNvSpPr>
      </xdr:nvSpPr>
      <xdr:spPr bwMode="auto">
        <a:xfrm>
          <a:off x="1914525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1562100</xdr:colOff>
      <xdr:row>16</xdr:row>
      <xdr:rowOff>19050</xdr:rowOff>
    </xdr:from>
    <xdr:to>
      <xdr:col>2</xdr:col>
      <xdr:colOff>1752600</xdr:colOff>
      <xdr:row>16</xdr:row>
      <xdr:rowOff>171450</xdr:rowOff>
    </xdr:to>
    <xdr:sp macro="" textlink="">
      <xdr:nvSpPr>
        <xdr:cNvPr id="9047" name="Rectangle 6"/>
        <xdr:cNvSpPr>
          <a:spLocks noChangeArrowheads="1"/>
        </xdr:cNvSpPr>
      </xdr:nvSpPr>
      <xdr:spPr bwMode="auto">
        <a:xfrm>
          <a:off x="4286250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1552575</xdr:colOff>
      <xdr:row>16</xdr:row>
      <xdr:rowOff>19050</xdr:rowOff>
    </xdr:from>
    <xdr:to>
      <xdr:col>3</xdr:col>
      <xdr:colOff>1724025</xdr:colOff>
      <xdr:row>16</xdr:row>
      <xdr:rowOff>171450</xdr:rowOff>
    </xdr:to>
    <xdr:sp macro="" textlink="">
      <xdr:nvSpPr>
        <xdr:cNvPr id="9048" name="Rectangle 7"/>
        <xdr:cNvSpPr>
          <a:spLocks noChangeArrowheads="1"/>
        </xdr:cNvSpPr>
      </xdr:nvSpPr>
      <xdr:spPr bwMode="auto">
        <a:xfrm>
          <a:off x="6572250" y="3343275"/>
          <a:ext cx="171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1609725</xdr:colOff>
      <xdr:row>16</xdr:row>
      <xdr:rowOff>19050</xdr:rowOff>
    </xdr:from>
    <xdr:to>
      <xdr:col>4</xdr:col>
      <xdr:colOff>1800225</xdr:colOff>
      <xdr:row>16</xdr:row>
      <xdr:rowOff>171450</xdr:rowOff>
    </xdr:to>
    <xdr:sp macro="" textlink="">
      <xdr:nvSpPr>
        <xdr:cNvPr id="9049" name="Rectangle 8"/>
        <xdr:cNvSpPr>
          <a:spLocks noChangeArrowheads="1"/>
        </xdr:cNvSpPr>
      </xdr:nvSpPr>
      <xdr:spPr bwMode="auto">
        <a:xfrm>
          <a:off x="8924925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1514475</xdr:colOff>
      <xdr:row>16</xdr:row>
      <xdr:rowOff>19050</xdr:rowOff>
    </xdr:from>
    <xdr:to>
      <xdr:col>5</xdr:col>
      <xdr:colOff>1704975</xdr:colOff>
      <xdr:row>16</xdr:row>
      <xdr:rowOff>171450</xdr:rowOff>
    </xdr:to>
    <xdr:sp macro="" textlink="">
      <xdr:nvSpPr>
        <xdr:cNvPr id="9050" name="Rectangle 9"/>
        <xdr:cNvSpPr>
          <a:spLocks noChangeArrowheads="1"/>
        </xdr:cNvSpPr>
      </xdr:nvSpPr>
      <xdr:spPr bwMode="auto">
        <a:xfrm>
          <a:off x="11125200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1552575</xdr:colOff>
      <xdr:row>34</xdr:row>
      <xdr:rowOff>19050</xdr:rowOff>
    </xdr:from>
    <xdr:to>
      <xdr:col>2</xdr:col>
      <xdr:colOff>1743075</xdr:colOff>
      <xdr:row>34</xdr:row>
      <xdr:rowOff>171450</xdr:rowOff>
    </xdr:to>
    <xdr:sp macro="" textlink="">
      <xdr:nvSpPr>
        <xdr:cNvPr id="9051" name="Rectangle 1"/>
        <xdr:cNvSpPr>
          <a:spLocks noChangeArrowheads="1"/>
        </xdr:cNvSpPr>
      </xdr:nvSpPr>
      <xdr:spPr bwMode="auto">
        <a:xfrm>
          <a:off x="4276725" y="68770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1543050</xdr:colOff>
      <xdr:row>34</xdr:row>
      <xdr:rowOff>19050</xdr:rowOff>
    </xdr:from>
    <xdr:to>
      <xdr:col>3</xdr:col>
      <xdr:colOff>1733550</xdr:colOff>
      <xdr:row>34</xdr:row>
      <xdr:rowOff>171450</xdr:rowOff>
    </xdr:to>
    <xdr:sp macro="" textlink="">
      <xdr:nvSpPr>
        <xdr:cNvPr id="9052" name="Rectangle 2"/>
        <xdr:cNvSpPr>
          <a:spLocks noChangeArrowheads="1"/>
        </xdr:cNvSpPr>
      </xdr:nvSpPr>
      <xdr:spPr bwMode="auto">
        <a:xfrm>
          <a:off x="6562725" y="68770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1581150</xdr:colOff>
      <xdr:row>34</xdr:row>
      <xdr:rowOff>19050</xdr:rowOff>
    </xdr:from>
    <xdr:to>
      <xdr:col>4</xdr:col>
      <xdr:colOff>1771650</xdr:colOff>
      <xdr:row>34</xdr:row>
      <xdr:rowOff>171450</xdr:rowOff>
    </xdr:to>
    <xdr:sp macro="" textlink="">
      <xdr:nvSpPr>
        <xdr:cNvPr id="9053" name="Rectangle 3"/>
        <xdr:cNvSpPr>
          <a:spLocks noChangeArrowheads="1"/>
        </xdr:cNvSpPr>
      </xdr:nvSpPr>
      <xdr:spPr bwMode="auto">
        <a:xfrm>
          <a:off x="8896350" y="68770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1504950</xdr:colOff>
      <xdr:row>34</xdr:row>
      <xdr:rowOff>19050</xdr:rowOff>
    </xdr:from>
    <xdr:to>
      <xdr:col>5</xdr:col>
      <xdr:colOff>1695450</xdr:colOff>
      <xdr:row>34</xdr:row>
      <xdr:rowOff>171450</xdr:rowOff>
    </xdr:to>
    <xdr:sp macro="" textlink="">
      <xdr:nvSpPr>
        <xdr:cNvPr id="9054" name="Rectangle 4"/>
        <xdr:cNvSpPr>
          <a:spLocks noChangeArrowheads="1"/>
        </xdr:cNvSpPr>
      </xdr:nvSpPr>
      <xdr:spPr bwMode="auto">
        <a:xfrm>
          <a:off x="11115675" y="68770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1552575</xdr:colOff>
      <xdr:row>55</xdr:row>
      <xdr:rowOff>19050</xdr:rowOff>
    </xdr:from>
    <xdr:to>
      <xdr:col>2</xdr:col>
      <xdr:colOff>1743075</xdr:colOff>
      <xdr:row>55</xdr:row>
      <xdr:rowOff>171450</xdr:rowOff>
    </xdr:to>
    <xdr:sp macro="" textlink="">
      <xdr:nvSpPr>
        <xdr:cNvPr id="9055" name="Rectangle 1"/>
        <xdr:cNvSpPr>
          <a:spLocks noChangeArrowheads="1"/>
        </xdr:cNvSpPr>
      </xdr:nvSpPr>
      <xdr:spPr bwMode="auto">
        <a:xfrm>
          <a:off x="427672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1524000</xdr:colOff>
      <xdr:row>55</xdr:row>
      <xdr:rowOff>19050</xdr:rowOff>
    </xdr:from>
    <xdr:to>
      <xdr:col>3</xdr:col>
      <xdr:colOff>1714500</xdr:colOff>
      <xdr:row>55</xdr:row>
      <xdr:rowOff>171450</xdr:rowOff>
    </xdr:to>
    <xdr:sp macro="" textlink="">
      <xdr:nvSpPr>
        <xdr:cNvPr id="9056" name="Rectangle 2"/>
        <xdr:cNvSpPr>
          <a:spLocks noChangeArrowheads="1"/>
        </xdr:cNvSpPr>
      </xdr:nvSpPr>
      <xdr:spPr bwMode="auto">
        <a:xfrm>
          <a:off x="654367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1590675</xdr:colOff>
      <xdr:row>55</xdr:row>
      <xdr:rowOff>19050</xdr:rowOff>
    </xdr:from>
    <xdr:to>
      <xdr:col>4</xdr:col>
      <xdr:colOff>1781175</xdr:colOff>
      <xdr:row>55</xdr:row>
      <xdr:rowOff>171450</xdr:rowOff>
    </xdr:to>
    <xdr:sp macro="" textlink="">
      <xdr:nvSpPr>
        <xdr:cNvPr id="9057" name="Rectangle 3"/>
        <xdr:cNvSpPr>
          <a:spLocks noChangeArrowheads="1"/>
        </xdr:cNvSpPr>
      </xdr:nvSpPr>
      <xdr:spPr bwMode="auto">
        <a:xfrm>
          <a:off x="890587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1543050</xdr:colOff>
      <xdr:row>78</xdr:row>
      <xdr:rowOff>19050</xdr:rowOff>
    </xdr:from>
    <xdr:to>
      <xdr:col>2</xdr:col>
      <xdr:colOff>1733550</xdr:colOff>
      <xdr:row>78</xdr:row>
      <xdr:rowOff>171450</xdr:rowOff>
    </xdr:to>
    <xdr:sp macro="" textlink="">
      <xdr:nvSpPr>
        <xdr:cNvPr id="9058" name="Rectangle 6"/>
        <xdr:cNvSpPr>
          <a:spLocks noChangeArrowheads="1"/>
        </xdr:cNvSpPr>
      </xdr:nvSpPr>
      <xdr:spPr bwMode="auto">
        <a:xfrm>
          <a:off x="4267200" y="155638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1514475</xdr:colOff>
      <xdr:row>78</xdr:row>
      <xdr:rowOff>19050</xdr:rowOff>
    </xdr:from>
    <xdr:to>
      <xdr:col>3</xdr:col>
      <xdr:colOff>1685925</xdr:colOff>
      <xdr:row>78</xdr:row>
      <xdr:rowOff>171450</xdr:rowOff>
    </xdr:to>
    <xdr:sp macro="" textlink="">
      <xdr:nvSpPr>
        <xdr:cNvPr id="9059" name="Rectangle 7"/>
        <xdr:cNvSpPr>
          <a:spLocks noChangeArrowheads="1"/>
        </xdr:cNvSpPr>
      </xdr:nvSpPr>
      <xdr:spPr bwMode="auto">
        <a:xfrm>
          <a:off x="6534150" y="15563850"/>
          <a:ext cx="171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1590675</xdr:colOff>
      <xdr:row>78</xdr:row>
      <xdr:rowOff>19050</xdr:rowOff>
    </xdr:from>
    <xdr:to>
      <xdr:col>4</xdr:col>
      <xdr:colOff>1781175</xdr:colOff>
      <xdr:row>78</xdr:row>
      <xdr:rowOff>171450</xdr:rowOff>
    </xdr:to>
    <xdr:sp macro="" textlink="">
      <xdr:nvSpPr>
        <xdr:cNvPr id="9060" name="Rectangle 8"/>
        <xdr:cNvSpPr>
          <a:spLocks noChangeArrowheads="1"/>
        </xdr:cNvSpPr>
      </xdr:nvSpPr>
      <xdr:spPr bwMode="auto">
        <a:xfrm>
          <a:off x="8905875" y="155638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1543050</xdr:colOff>
      <xdr:row>100</xdr:row>
      <xdr:rowOff>19050</xdr:rowOff>
    </xdr:from>
    <xdr:to>
      <xdr:col>2</xdr:col>
      <xdr:colOff>1733550</xdr:colOff>
      <xdr:row>100</xdr:row>
      <xdr:rowOff>171450</xdr:rowOff>
    </xdr:to>
    <xdr:sp macro="" textlink="">
      <xdr:nvSpPr>
        <xdr:cNvPr id="9061" name="Rectangle 6"/>
        <xdr:cNvSpPr>
          <a:spLocks noChangeArrowheads="1"/>
        </xdr:cNvSpPr>
      </xdr:nvSpPr>
      <xdr:spPr bwMode="auto">
        <a:xfrm>
          <a:off x="4267200" y="1992630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1524000</xdr:colOff>
      <xdr:row>100</xdr:row>
      <xdr:rowOff>19050</xdr:rowOff>
    </xdr:from>
    <xdr:to>
      <xdr:col>3</xdr:col>
      <xdr:colOff>1695450</xdr:colOff>
      <xdr:row>100</xdr:row>
      <xdr:rowOff>171450</xdr:rowOff>
    </xdr:to>
    <xdr:sp macro="" textlink="">
      <xdr:nvSpPr>
        <xdr:cNvPr id="9062" name="Rectangle 7"/>
        <xdr:cNvSpPr>
          <a:spLocks noChangeArrowheads="1"/>
        </xdr:cNvSpPr>
      </xdr:nvSpPr>
      <xdr:spPr bwMode="auto">
        <a:xfrm>
          <a:off x="6543675" y="19926300"/>
          <a:ext cx="171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1571625</xdr:colOff>
      <xdr:row>100</xdr:row>
      <xdr:rowOff>19050</xdr:rowOff>
    </xdr:from>
    <xdr:to>
      <xdr:col>4</xdr:col>
      <xdr:colOff>1762125</xdr:colOff>
      <xdr:row>100</xdr:row>
      <xdr:rowOff>171450</xdr:rowOff>
    </xdr:to>
    <xdr:sp macro="" textlink="">
      <xdr:nvSpPr>
        <xdr:cNvPr id="9063" name="Rectangle 8"/>
        <xdr:cNvSpPr>
          <a:spLocks noChangeArrowheads="1"/>
        </xdr:cNvSpPr>
      </xdr:nvSpPr>
      <xdr:spPr bwMode="auto">
        <a:xfrm>
          <a:off x="8886825" y="1992630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1495425</xdr:colOff>
      <xdr:row>100</xdr:row>
      <xdr:rowOff>19050</xdr:rowOff>
    </xdr:from>
    <xdr:to>
      <xdr:col>5</xdr:col>
      <xdr:colOff>1685925</xdr:colOff>
      <xdr:row>100</xdr:row>
      <xdr:rowOff>171450</xdr:rowOff>
    </xdr:to>
    <xdr:sp macro="" textlink="">
      <xdr:nvSpPr>
        <xdr:cNvPr id="9064" name="Rectangle 9"/>
        <xdr:cNvSpPr>
          <a:spLocks noChangeArrowheads="1"/>
        </xdr:cNvSpPr>
      </xdr:nvSpPr>
      <xdr:spPr bwMode="auto">
        <a:xfrm>
          <a:off x="11106150" y="1992630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1562100</xdr:colOff>
      <xdr:row>120</xdr:row>
      <xdr:rowOff>19050</xdr:rowOff>
    </xdr:from>
    <xdr:to>
      <xdr:col>2</xdr:col>
      <xdr:colOff>1752600</xdr:colOff>
      <xdr:row>120</xdr:row>
      <xdr:rowOff>171450</xdr:rowOff>
    </xdr:to>
    <xdr:sp macro="" textlink="">
      <xdr:nvSpPr>
        <xdr:cNvPr id="9065" name="Rectangle 1"/>
        <xdr:cNvSpPr>
          <a:spLocks noChangeArrowheads="1"/>
        </xdr:cNvSpPr>
      </xdr:nvSpPr>
      <xdr:spPr bwMode="auto">
        <a:xfrm>
          <a:off x="4286250" y="238410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1533525</xdr:colOff>
      <xdr:row>120</xdr:row>
      <xdr:rowOff>19050</xdr:rowOff>
    </xdr:from>
    <xdr:to>
      <xdr:col>3</xdr:col>
      <xdr:colOff>1724025</xdr:colOff>
      <xdr:row>120</xdr:row>
      <xdr:rowOff>171450</xdr:rowOff>
    </xdr:to>
    <xdr:sp macro="" textlink="">
      <xdr:nvSpPr>
        <xdr:cNvPr id="9066" name="Rectangle 2"/>
        <xdr:cNvSpPr>
          <a:spLocks noChangeArrowheads="1"/>
        </xdr:cNvSpPr>
      </xdr:nvSpPr>
      <xdr:spPr bwMode="auto">
        <a:xfrm>
          <a:off x="6553200" y="238410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1504950</xdr:colOff>
      <xdr:row>120</xdr:row>
      <xdr:rowOff>19050</xdr:rowOff>
    </xdr:from>
    <xdr:to>
      <xdr:col>5</xdr:col>
      <xdr:colOff>1695450</xdr:colOff>
      <xdr:row>120</xdr:row>
      <xdr:rowOff>171450</xdr:rowOff>
    </xdr:to>
    <xdr:sp macro="" textlink="">
      <xdr:nvSpPr>
        <xdr:cNvPr id="9067" name="Rectangle 4"/>
        <xdr:cNvSpPr>
          <a:spLocks noChangeArrowheads="1"/>
        </xdr:cNvSpPr>
      </xdr:nvSpPr>
      <xdr:spPr bwMode="auto">
        <a:xfrm>
          <a:off x="11115675" y="238410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16</xdr:row>
      <xdr:rowOff>19050</xdr:rowOff>
    </xdr:from>
    <xdr:to>
      <xdr:col>1</xdr:col>
      <xdr:colOff>1676400</xdr:colOff>
      <xdr:row>16</xdr:row>
      <xdr:rowOff>171450</xdr:rowOff>
    </xdr:to>
    <xdr:sp macro="" textlink="">
      <xdr:nvSpPr>
        <xdr:cNvPr id="9068" name="Rectangle 6"/>
        <xdr:cNvSpPr>
          <a:spLocks noChangeArrowheads="1"/>
        </xdr:cNvSpPr>
      </xdr:nvSpPr>
      <xdr:spPr bwMode="auto">
        <a:xfrm>
          <a:off x="1914525" y="33432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34</xdr:row>
      <xdr:rowOff>19050</xdr:rowOff>
    </xdr:from>
    <xdr:to>
      <xdr:col>1</xdr:col>
      <xdr:colOff>1676400</xdr:colOff>
      <xdr:row>34</xdr:row>
      <xdr:rowOff>171450</xdr:rowOff>
    </xdr:to>
    <xdr:sp macro="" textlink="">
      <xdr:nvSpPr>
        <xdr:cNvPr id="9069" name="Rectangle 6"/>
        <xdr:cNvSpPr>
          <a:spLocks noChangeArrowheads="1"/>
        </xdr:cNvSpPr>
      </xdr:nvSpPr>
      <xdr:spPr bwMode="auto">
        <a:xfrm>
          <a:off x="1914525" y="68770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1552575</xdr:colOff>
      <xdr:row>55</xdr:row>
      <xdr:rowOff>19050</xdr:rowOff>
    </xdr:from>
    <xdr:to>
      <xdr:col>2</xdr:col>
      <xdr:colOff>1743075</xdr:colOff>
      <xdr:row>55</xdr:row>
      <xdr:rowOff>171450</xdr:rowOff>
    </xdr:to>
    <xdr:sp macro="" textlink="">
      <xdr:nvSpPr>
        <xdr:cNvPr id="9070" name="Rectangle 1"/>
        <xdr:cNvSpPr>
          <a:spLocks noChangeArrowheads="1"/>
        </xdr:cNvSpPr>
      </xdr:nvSpPr>
      <xdr:spPr bwMode="auto">
        <a:xfrm>
          <a:off x="427672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1504950</xdr:colOff>
      <xdr:row>55</xdr:row>
      <xdr:rowOff>19050</xdr:rowOff>
    </xdr:from>
    <xdr:to>
      <xdr:col>5</xdr:col>
      <xdr:colOff>1695450</xdr:colOff>
      <xdr:row>55</xdr:row>
      <xdr:rowOff>171450</xdr:rowOff>
    </xdr:to>
    <xdr:sp macro="" textlink="">
      <xdr:nvSpPr>
        <xdr:cNvPr id="9071" name="Rectangle 4"/>
        <xdr:cNvSpPr>
          <a:spLocks noChangeArrowheads="1"/>
        </xdr:cNvSpPr>
      </xdr:nvSpPr>
      <xdr:spPr bwMode="auto">
        <a:xfrm>
          <a:off x="1111567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55</xdr:row>
      <xdr:rowOff>19050</xdr:rowOff>
    </xdr:from>
    <xdr:to>
      <xdr:col>1</xdr:col>
      <xdr:colOff>1676400</xdr:colOff>
      <xdr:row>55</xdr:row>
      <xdr:rowOff>171450</xdr:rowOff>
    </xdr:to>
    <xdr:sp macro="" textlink="">
      <xdr:nvSpPr>
        <xdr:cNvPr id="9072" name="Rectangle 6"/>
        <xdr:cNvSpPr>
          <a:spLocks noChangeArrowheads="1"/>
        </xdr:cNvSpPr>
      </xdr:nvSpPr>
      <xdr:spPr bwMode="auto">
        <a:xfrm>
          <a:off x="1914525" y="110775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1590675</xdr:colOff>
      <xdr:row>78</xdr:row>
      <xdr:rowOff>19050</xdr:rowOff>
    </xdr:from>
    <xdr:to>
      <xdr:col>4</xdr:col>
      <xdr:colOff>1781175</xdr:colOff>
      <xdr:row>78</xdr:row>
      <xdr:rowOff>171450</xdr:rowOff>
    </xdr:to>
    <xdr:sp macro="" textlink="">
      <xdr:nvSpPr>
        <xdr:cNvPr id="9073" name="Rectangle 3"/>
        <xdr:cNvSpPr>
          <a:spLocks noChangeArrowheads="1"/>
        </xdr:cNvSpPr>
      </xdr:nvSpPr>
      <xdr:spPr bwMode="auto">
        <a:xfrm>
          <a:off x="8905875" y="155638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1457325</xdr:colOff>
      <xdr:row>78</xdr:row>
      <xdr:rowOff>19050</xdr:rowOff>
    </xdr:from>
    <xdr:to>
      <xdr:col>5</xdr:col>
      <xdr:colOff>1647825</xdr:colOff>
      <xdr:row>78</xdr:row>
      <xdr:rowOff>171450</xdr:rowOff>
    </xdr:to>
    <xdr:sp macro="" textlink="">
      <xdr:nvSpPr>
        <xdr:cNvPr id="9074" name="Rectangle 4"/>
        <xdr:cNvSpPr>
          <a:spLocks noChangeArrowheads="1"/>
        </xdr:cNvSpPr>
      </xdr:nvSpPr>
      <xdr:spPr bwMode="auto">
        <a:xfrm>
          <a:off x="11068050" y="155638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78</xdr:row>
      <xdr:rowOff>19050</xdr:rowOff>
    </xdr:from>
    <xdr:to>
      <xdr:col>1</xdr:col>
      <xdr:colOff>1676400</xdr:colOff>
      <xdr:row>78</xdr:row>
      <xdr:rowOff>171450</xdr:rowOff>
    </xdr:to>
    <xdr:sp macro="" textlink="">
      <xdr:nvSpPr>
        <xdr:cNvPr id="9075" name="Rectangle 6"/>
        <xdr:cNvSpPr>
          <a:spLocks noChangeArrowheads="1"/>
        </xdr:cNvSpPr>
      </xdr:nvSpPr>
      <xdr:spPr bwMode="auto">
        <a:xfrm>
          <a:off x="1914525" y="1556385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1543050</xdr:colOff>
      <xdr:row>100</xdr:row>
      <xdr:rowOff>19050</xdr:rowOff>
    </xdr:from>
    <xdr:to>
      <xdr:col>2</xdr:col>
      <xdr:colOff>1733550</xdr:colOff>
      <xdr:row>100</xdr:row>
      <xdr:rowOff>171450</xdr:rowOff>
    </xdr:to>
    <xdr:sp macro="" textlink="">
      <xdr:nvSpPr>
        <xdr:cNvPr id="9076" name="Rectangle 6"/>
        <xdr:cNvSpPr>
          <a:spLocks noChangeArrowheads="1"/>
        </xdr:cNvSpPr>
      </xdr:nvSpPr>
      <xdr:spPr bwMode="auto">
        <a:xfrm>
          <a:off x="4267200" y="1992630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100</xdr:row>
      <xdr:rowOff>19050</xdr:rowOff>
    </xdr:from>
    <xdr:to>
      <xdr:col>1</xdr:col>
      <xdr:colOff>1676400</xdr:colOff>
      <xdr:row>100</xdr:row>
      <xdr:rowOff>171450</xdr:rowOff>
    </xdr:to>
    <xdr:sp macro="" textlink="">
      <xdr:nvSpPr>
        <xdr:cNvPr id="9077" name="Rectangle 6"/>
        <xdr:cNvSpPr>
          <a:spLocks noChangeArrowheads="1"/>
        </xdr:cNvSpPr>
      </xdr:nvSpPr>
      <xdr:spPr bwMode="auto">
        <a:xfrm>
          <a:off x="1914525" y="19926300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1571625</xdr:colOff>
      <xdr:row>120</xdr:row>
      <xdr:rowOff>19050</xdr:rowOff>
    </xdr:from>
    <xdr:to>
      <xdr:col>4</xdr:col>
      <xdr:colOff>1762125</xdr:colOff>
      <xdr:row>120</xdr:row>
      <xdr:rowOff>171450</xdr:rowOff>
    </xdr:to>
    <xdr:sp macro="" textlink="">
      <xdr:nvSpPr>
        <xdr:cNvPr id="9078" name="Rectangle 8"/>
        <xdr:cNvSpPr>
          <a:spLocks noChangeArrowheads="1"/>
        </xdr:cNvSpPr>
      </xdr:nvSpPr>
      <xdr:spPr bwMode="auto">
        <a:xfrm>
          <a:off x="8886825" y="238410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1485900</xdr:colOff>
      <xdr:row>120</xdr:row>
      <xdr:rowOff>19050</xdr:rowOff>
    </xdr:from>
    <xdr:to>
      <xdr:col>1</xdr:col>
      <xdr:colOff>1676400</xdr:colOff>
      <xdr:row>120</xdr:row>
      <xdr:rowOff>171450</xdr:rowOff>
    </xdr:to>
    <xdr:sp macro="" textlink="">
      <xdr:nvSpPr>
        <xdr:cNvPr id="9079" name="Rectangle 6"/>
        <xdr:cNvSpPr>
          <a:spLocks noChangeArrowheads="1"/>
        </xdr:cNvSpPr>
      </xdr:nvSpPr>
      <xdr:spPr bwMode="auto">
        <a:xfrm>
          <a:off x="1914525" y="23841075"/>
          <a:ext cx="190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57150</xdr:rowOff>
    </xdr:from>
    <xdr:to>
      <xdr:col>1</xdr:col>
      <xdr:colOff>400050</xdr:colOff>
      <xdr:row>2</xdr:row>
      <xdr:rowOff>209550</xdr:rowOff>
    </xdr:to>
    <xdr:sp macro="" textlink="">
      <xdr:nvSpPr>
        <xdr:cNvPr id="8" name="สี่เหลี่ยมผืนผ้า 1"/>
        <xdr:cNvSpPr/>
      </xdr:nvSpPr>
      <xdr:spPr>
        <a:xfrm>
          <a:off x="762000" y="600075"/>
          <a:ext cx="247650" cy="1524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152400</xdr:colOff>
      <xdr:row>6</xdr:row>
      <xdr:rowOff>57150</xdr:rowOff>
    </xdr:from>
    <xdr:to>
      <xdr:col>1</xdr:col>
      <xdr:colOff>400050</xdr:colOff>
      <xdr:row>6</xdr:row>
      <xdr:rowOff>209550</xdr:rowOff>
    </xdr:to>
    <xdr:sp macro="" textlink="">
      <xdr:nvSpPr>
        <xdr:cNvPr id="9" name="สี่เหลี่ยมผืนผ้า 2"/>
        <xdr:cNvSpPr/>
      </xdr:nvSpPr>
      <xdr:spPr>
        <a:xfrm>
          <a:off x="762000" y="1666875"/>
          <a:ext cx="247650" cy="1524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152400</xdr:colOff>
      <xdr:row>6</xdr:row>
      <xdr:rowOff>57150</xdr:rowOff>
    </xdr:from>
    <xdr:to>
      <xdr:col>1</xdr:col>
      <xdr:colOff>400050</xdr:colOff>
      <xdr:row>6</xdr:row>
      <xdr:rowOff>209550</xdr:rowOff>
    </xdr:to>
    <xdr:sp macro="" textlink="">
      <xdr:nvSpPr>
        <xdr:cNvPr id="10" name="สี่เหลี่ยมผืนผ้า 3"/>
        <xdr:cNvSpPr/>
      </xdr:nvSpPr>
      <xdr:spPr>
        <a:xfrm>
          <a:off x="762000" y="1666875"/>
          <a:ext cx="247650" cy="15240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13" zoomScaleNormal="100" workbookViewId="0">
      <selection activeCell="I16" sqref="I16"/>
    </sheetView>
  </sheetViews>
  <sheetFormatPr defaultRowHeight="24" x14ac:dyDescent="0.2"/>
  <cols>
    <col min="1" max="1" width="5.85546875" style="1" customWidth="1"/>
    <col min="2" max="7" width="9.140625" style="1"/>
    <col min="8" max="8" width="4.5703125" style="1" customWidth="1"/>
    <col min="9" max="9" width="6.5703125" style="1" customWidth="1"/>
    <col min="10" max="12" width="9.140625" style="1"/>
    <col min="13" max="13" width="6.28515625" style="1" customWidth="1"/>
    <col min="14" max="14" width="6.85546875" style="1" customWidth="1"/>
    <col min="15" max="15" width="7.5703125" style="1" customWidth="1"/>
    <col min="16" max="16" width="10.42578125" style="1" customWidth="1"/>
    <col min="17" max="17" width="11.28515625" style="1" customWidth="1"/>
    <col min="18" max="18" width="10.42578125" style="1" customWidth="1"/>
    <col min="19" max="19" width="10.28515625" style="1" customWidth="1"/>
    <col min="20" max="20" width="6.140625" style="1" customWidth="1"/>
    <col min="21" max="16384" width="9.140625" style="1"/>
  </cols>
  <sheetData>
    <row r="1" spans="1:21" ht="24.75" thickBot="1" x14ac:dyDescent="0.25">
      <c r="T1" s="306" t="s">
        <v>135</v>
      </c>
    </row>
    <row r="2" spans="1:21" ht="27.75" customHeight="1" x14ac:dyDescent="0.2">
      <c r="A2" s="3"/>
      <c r="B2" s="4"/>
      <c r="C2" s="5"/>
      <c r="D2" s="5"/>
      <c r="E2" s="5"/>
      <c r="F2" s="5"/>
      <c r="G2" s="5"/>
      <c r="H2" s="6"/>
      <c r="I2" s="7" t="s">
        <v>16</v>
      </c>
      <c r="J2" s="5"/>
      <c r="K2" s="5"/>
      <c r="L2" s="5"/>
      <c r="M2" s="5"/>
      <c r="N2" s="6"/>
      <c r="O2" s="8" t="s">
        <v>34</v>
      </c>
      <c r="P2" s="7"/>
      <c r="Q2" s="5"/>
      <c r="R2" s="5"/>
      <c r="S2" s="5"/>
      <c r="T2" s="6"/>
    </row>
    <row r="3" spans="1:21" ht="27.75" customHeight="1" x14ac:dyDescent="0.2">
      <c r="A3" s="9"/>
      <c r="B3" s="10"/>
      <c r="C3" s="11"/>
      <c r="D3" s="11"/>
      <c r="E3" s="11"/>
      <c r="F3" s="11"/>
      <c r="G3" s="11"/>
      <c r="H3" s="12"/>
      <c r="I3" s="11"/>
      <c r="J3" s="13" t="s">
        <v>17</v>
      </c>
      <c r="K3" s="13"/>
      <c r="L3" s="11"/>
      <c r="M3" s="11"/>
      <c r="N3" s="12"/>
      <c r="O3" s="11"/>
      <c r="P3" s="380" t="s">
        <v>349</v>
      </c>
      <c r="Q3" s="380"/>
      <c r="R3" s="22"/>
      <c r="S3" s="22"/>
      <c r="T3" s="264"/>
    </row>
    <row r="4" spans="1:21" ht="33" x14ac:dyDescent="0.2">
      <c r="A4" s="9"/>
      <c r="B4" s="10" t="s">
        <v>6</v>
      </c>
      <c r="C4" s="11"/>
      <c r="D4" s="11"/>
      <c r="E4" s="11"/>
      <c r="F4" s="11"/>
      <c r="G4" s="11"/>
      <c r="H4" s="12"/>
      <c r="I4" s="11"/>
      <c r="J4" s="13" t="s">
        <v>18</v>
      </c>
      <c r="K4" s="13"/>
      <c r="L4" s="11"/>
      <c r="M4" s="11"/>
      <c r="N4" s="12"/>
      <c r="O4" s="9"/>
      <c r="P4" s="380" t="s">
        <v>350</v>
      </c>
      <c r="Q4" s="380"/>
      <c r="R4" s="22"/>
      <c r="S4" s="22"/>
      <c r="T4" s="264"/>
    </row>
    <row r="5" spans="1:21" ht="33" x14ac:dyDescent="0.2">
      <c r="A5" s="9"/>
      <c r="B5" s="14"/>
      <c r="C5" s="409" t="s">
        <v>97</v>
      </c>
      <c r="D5" s="409"/>
      <c r="E5" s="409"/>
      <c r="F5" s="409"/>
      <c r="G5" s="14"/>
      <c r="H5" s="15"/>
      <c r="I5" s="11"/>
      <c r="J5" s="13" t="s">
        <v>19</v>
      </c>
      <c r="K5" s="13"/>
      <c r="L5" s="11"/>
      <c r="M5" s="11"/>
      <c r="N5" s="12"/>
      <c r="O5" s="11"/>
      <c r="P5" s="380" t="s">
        <v>351</v>
      </c>
      <c r="Q5" s="380"/>
      <c r="R5" s="22"/>
      <c r="S5" s="22"/>
      <c r="T5" s="264"/>
    </row>
    <row r="6" spans="1:21" ht="33" x14ac:dyDescent="0.2">
      <c r="A6" s="9"/>
      <c r="B6" s="10" t="s">
        <v>81</v>
      </c>
      <c r="C6" s="11"/>
      <c r="D6" s="11"/>
      <c r="E6" s="11"/>
      <c r="F6" s="11"/>
      <c r="G6" s="11"/>
      <c r="H6" s="12"/>
      <c r="I6" s="11"/>
      <c r="J6" s="16"/>
      <c r="K6" s="13"/>
      <c r="M6" s="11"/>
      <c r="N6" s="12"/>
      <c r="O6" s="11"/>
      <c r="P6" s="380" t="s">
        <v>352</v>
      </c>
      <c r="Q6" s="380"/>
      <c r="R6" s="22"/>
      <c r="S6" s="22"/>
      <c r="T6" s="264"/>
    </row>
    <row r="7" spans="1:21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9"/>
      <c r="O7" s="18"/>
      <c r="P7" s="18"/>
      <c r="Q7" s="18"/>
      <c r="R7" s="18"/>
      <c r="S7" s="18"/>
      <c r="T7" s="19"/>
    </row>
    <row r="8" spans="1:21" ht="26.25" x14ac:dyDescent="0.2">
      <c r="A8" s="9"/>
      <c r="B8" s="20" t="s">
        <v>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</row>
    <row r="9" spans="1:21" x14ac:dyDescent="0.2">
      <c r="A9" s="9"/>
      <c r="B9" s="13" t="s">
        <v>355</v>
      </c>
      <c r="C9" s="11"/>
      <c r="D9" s="260"/>
      <c r="E9" s="260"/>
      <c r="F9" s="11"/>
      <c r="G9" s="11"/>
      <c r="H9" s="11"/>
      <c r="I9" s="13" t="s">
        <v>357</v>
      </c>
      <c r="J9" s="11"/>
      <c r="K9" s="11"/>
      <c r="L9" s="11"/>
      <c r="M9" s="11"/>
      <c r="N9" s="11"/>
      <c r="O9" s="13"/>
      <c r="P9" s="11"/>
      <c r="Q9" s="13" t="s">
        <v>353</v>
      </c>
      <c r="R9" s="11"/>
      <c r="S9" s="11"/>
      <c r="T9" s="12"/>
    </row>
    <row r="10" spans="1:21" ht="15.75" customHeight="1" x14ac:dyDescent="0.2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spans="1:21" x14ac:dyDescent="0.2">
      <c r="A11" s="9"/>
      <c r="B11" s="13" t="s">
        <v>356</v>
      </c>
      <c r="C11" s="11"/>
      <c r="D11" s="11"/>
      <c r="E11" s="11"/>
      <c r="F11" s="11"/>
      <c r="G11" s="11"/>
      <c r="H11" s="11"/>
      <c r="I11" s="13" t="s">
        <v>358</v>
      </c>
      <c r="M11" s="11"/>
      <c r="N11" s="11"/>
      <c r="Q11" s="13" t="s">
        <v>354</v>
      </c>
      <c r="S11" s="11"/>
      <c r="T11" s="12"/>
    </row>
    <row r="12" spans="1:21" ht="3.75" customHeight="1" thickBo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</row>
    <row r="13" spans="1:21" ht="26.25" x14ac:dyDescent="0.2">
      <c r="A13" s="9"/>
      <c r="B13" s="20" t="s">
        <v>20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</row>
    <row r="14" spans="1:21" x14ac:dyDescent="0.2">
      <c r="A14" s="9"/>
      <c r="B14" s="22" t="s">
        <v>297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11"/>
    </row>
    <row r="15" spans="1:21" x14ac:dyDescent="0.2">
      <c r="A15" s="9"/>
      <c r="B15" s="22" t="s">
        <v>295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/>
    </row>
    <row r="16" spans="1:21" x14ac:dyDescent="0.2">
      <c r="A16" s="9"/>
      <c r="B16" s="22" t="s">
        <v>309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</row>
    <row r="17" spans="1:20" ht="4.5" customHeight="1" thickBot="1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</row>
    <row r="18" spans="1:20" ht="26.25" x14ac:dyDescent="0.2">
      <c r="A18" s="9"/>
      <c r="B18" s="21" t="s">
        <v>134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</row>
    <row r="19" spans="1:20" x14ac:dyDescent="0.2">
      <c r="A19" s="9"/>
      <c r="B19" s="296" t="s">
        <v>319</v>
      </c>
      <c r="C19" s="11" t="s">
        <v>310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/>
    </row>
    <row r="20" spans="1:20" x14ac:dyDescent="0.2">
      <c r="A20" s="9"/>
      <c r="B20" s="296"/>
      <c r="C20" s="11" t="s">
        <v>311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</row>
    <row r="21" spans="1:20" x14ac:dyDescent="0.2">
      <c r="A21" s="9"/>
      <c r="B21" s="296" t="s">
        <v>320</v>
      </c>
      <c r="C21" s="11" t="s">
        <v>325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</row>
    <row r="22" spans="1:20" x14ac:dyDescent="0.2">
      <c r="A22" s="9"/>
      <c r="B22" s="296" t="s">
        <v>321</v>
      </c>
      <c r="C22" s="22" t="s">
        <v>312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2"/>
    </row>
    <row r="23" spans="1:20" x14ac:dyDescent="0.2">
      <c r="A23" s="9"/>
      <c r="B23" s="296" t="s">
        <v>322</v>
      </c>
      <c r="C23" s="11" t="s">
        <v>313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</row>
    <row r="24" spans="1:20" x14ac:dyDescent="0.2">
      <c r="A24" s="9"/>
      <c r="B24" s="296" t="s">
        <v>314</v>
      </c>
      <c r="C24" s="11" t="s">
        <v>315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/>
    </row>
    <row r="25" spans="1:20" x14ac:dyDescent="0.2">
      <c r="A25" s="9"/>
      <c r="B25" s="296" t="s">
        <v>323</v>
      </c>
      <c r="C25" s="11" t="s">
        <v>331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x14ac:dyDescent="0.2">
      <c r="A26" s="9"/>
      <c r="B26" s="296" t="s">
        <v>324</v>
      </c>
      <c r="C26" s="11" t="s">
        <v>316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</row>
    <row r="27" spans="1:20" x14ac:dyDescent="0.2">
      <c r="A27" s="9"/>
      <c r="B27" s="296" t="s">
        <v>314</v>
      </c>
      <c r="C27" s="11" t="s">
        <v>317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</row>
    <row r="28" spans="1:20" x14ac:dyDescent="0.2">
      <c r="A28" s="9"/>
      <c r="B28" s="296" t="s">
        <v>314</v>
      </c>
      <c r="C28" s="11" t="s">
        <v>318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 ht="20.25" customHeight="1" thickBot="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1" spans="1:20" x14ac:dyDescent="0.2">
      <c r="T31" s="23" t="s">
        <v>293</v>
      </c>
    </row>
  </sheetData>
  <mergeCells count="1">
    <mergeCell ref="C5:F5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31"/>
  <sheetViews>
    <sheetView workbookViewId="0">
      <selection activeCell="F28" sqref="F28"/>
    </sheetView>
  </sheetViews>
  <sheetFormatPr defaultRowHeight="24" x14ac:dyDescent="0.2"/>
  <cols>
    <col min="1" max="16384" width="9.140625" style="1"/>
  </cols>
  <sheetData>
    <row r="1" spans="1:19" ht="24.75" thickBot="1" x14ac:dyDescent="0.25"/>
    <row r="2" spans="1:19" x14ac:dyDescent="0.2">
      <c r="A2" s="256" t="s">
        <v>37</v>
      </c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9" x14ac:dyDescent="0.2">
      <c r="A3" s="9"/>
      <c r="B3" s="11"/>
      <c r="C3" s="11" t="s">
        <v>98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x14ac:dyDescent="0.2">
      <c r="A4" s="9"/>
      <c r="B4" s="11"/>
      <c r="C4" s="257" t="s">
        <v>38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12"/>
    </row>
    <row r="5" spans="1:19" x14ac:dyDescent="0.2">
      <c r="A5" s="9"/>
      <c r="B5" s="11"/>
      <c r="C5" s="257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12"/>
    </row>
    <row r="6" spans="1:19" x14ac:dyDescent="0.2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1:19" x14ac:dyDescent="0.2">
      <c r="A7" s="9"/>
      <c r="B7" s="11"/>
      <c r="C7" s="22" t="s">
        <v>120</v>
      </c>
      <c r="D7" s="260"/>
      <c r="E7" s="260"/>
      <c r="F7" s="22"/>
      <c r="G7" s="261"/>
      <c r="H7" s="262"/>
      <c r="I7" s="261"/>
      <c r="J7" s="263"/>
      <c r="K7" s="263"/>
      <c r="M7" s="22"/>
      <c r="N7" s="2"/>
      <c r="O7" s="2"/>
      <c r="P7" s="263"/>
      <c r="Q7" s="22"/>
      <c r="R7" s="264"/>
    </row>
    <row r="8" spans="1:19" x14ac:dyDescent="0.2">
      <c r="A8" s="9"/>
      <c r="B8" s="11"/>
      <c r="C8" s="257" t="s">
        <v>38</v>
      </c>
      <c r="D8" s="22"/>
      <c r="E8" s="22"/>
      <c r="F8" s="22"/>
      <c r="G8" s="265"/>
      <c r="H8" s="265"/>
      <c r="I8" s="263"/>
      <c r="J8" s="263"/>
      <c r="K8" s="263"/>
      <c r="L8" s="263"/>
      <c r="M8" s="263"/>
      <c r="N8" s="263"/>
      <c r="O8" s="263"/>
      <c r="P8" s="263"/>
      <c r="Q8" s="263"/>
      <c r="R8" s="266"/>
    </row>
    <row r="9" spans="1:19" x14ac:dyDescent="0.2">
      <c r="A9" s="9"/>
      <c r="B9" s="11"/>
      <c r="C9" s="257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12"/>
    </row>
    <row r="10" spans="1:19" x14ac:dyDescent="0.2">
      <c r="A10" s="9"/>
      <c r="B10" s="11"/>
      <c r="C10" s="257"/>
      <c r="R10" s="12"/>
    </row>
    <row r="11" spans="1:19" x14ac:dyDescent="0.2">
      <c r="A11" s="267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9"/>
      <c r="S11" s="11"/>
    </row>
    <row r="12" spans="1:19" x14ac:dyDescent="0.2">
      <c r="A12" s="270" t="s">
        <v>14</v>
      </c>
      <c r="B12" s="11"/>
      <c r="C12" s="11"/>
      <c r="D12" s="11"/>
      <c r="E12" s="11"/>
      <c r="F12" s="11"/>
      <c r="G12" s="271"/>
      <c r="H12" s="13"/>
      <c r="I12" s="13"/>
      <c r="J12" s="13"/>
      <c r="K12" s="272"/>
      <c r="L12" s="13" t="s">
        <v>14</v>
      </c>
      <c r="M12" s="11"/>
      <c r="N12" s="11"/>
      <c r="O12" s="11"/>
      <c r="P12" s="11"/>
      <c r="Q12" s="11"/>
      <c r="R12" s="12"/>
    </row>
    <row r="13" spans="1:19" x14ac:dyDescent="0.2">
      <c r="A13" s="9"/>
      <c r="B13" s="257"/>
      <c r="C13" s="11"/>
      <c r="D13" s="11"/>
      <c r="E13" s="11"/>
      <c r="F13" s="11"/>
      <c r="G13" s="11"/>
      <c r="H13" s="11"/>
      <c r="I13" s="11"/>
      <c r="J13" s="257"/>
      <c r="K13" s="273"/>
      <c r="L13" s="11"/>
      <c r="M13" s="11"/>
      <c r="N13" s="11"/>
      <c r="O13" s="11"/>
      <c r="P13" s="11"/>
      <c r="Q13" s="11"/>
      <c r="R13" s="12"/>
    </row>
    <row r="14" spans="1:19" x14ac:dyDescent="0.2">
      <c r="A14" s="9"/>
      <c r="B14" s="257" t="s">
        <v>35</v>
      </c>
      <c r="C14" s="11" t="s">
        <v>39</v>
      </c>
      <c r="D14" s="11"/>
      <c r="E14" s="11"/>
      <c r="F14" s="11" t="s">
        <v>346</v>
      </c>
      <c r="G14" s="11"/>
      <c r="H14" s="11" t="s">
        <v>363</v>
      </c>
      <c r="I14" s="257"/>
      <c r="J14" s="11"/>
      <c r="K14" s="273"/>
      <c r="L14" s="11"/>
      <c r="M14" s="257" t="s">
        <v>35</v>
      </c>
      <c r="N14" s="11" t="s">
        <v>40</v>
      </c>
      <c r="O14" s="11"/>
      <c r="P14" s="11"/>
      <c r="Q14" s="11" t="s">
        <v>139</v>
      </c>
      <c r="R14" s="12"/>
    </row>
    <row r="15" spans="1:19" x14ac:dyDescent="0.2">
      <c r="A15" s="9"/>
      <c r="B15" s="11"/>
      <c r="C15" s="11" t="s">
        <v>364</v>
      </c>
      <c r="D15" s="11"/>
      <c r="E15" s="11"/>
      <c r="F15" s="11"/>
      <c r="G15" s="11"/>
      <c r="H15" s="11"/>
      <c r="I15" s="11"/>
      <c r="J15" s="11"/>
      <c r="K15" s="273"/>
      <c r="L15" s="11"/>
      <c r="M15" s="11"/>
      <c r="N15" s="11" t="s">
        <v>364</v>
      </c>
      <c r="O15" s="11"/>
      <c r="P15" s="11"/>
      <c r="Q15" s="11" t="s">
        <v>365</v>
      </c>
      <c r="R15" s="12"/>
    </row>
    <row r="16" spans="1:19" x14ac:dyDescent="0.2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273"/>
      <c r="L16" s="11"/>
      <c r="M16" s="257" t="s">
        <v>36</v>
      </c>
      <c r="N16" s="11" t="s">
        <v>41</v>
      </c>
      <c r="O16" s="11"/>
      <c r="P16" s="11"/>
      <c r="Q16" s="11"/>
      <c r="R16" s="12"/>
    </row>
    <row r="17" spans="1:18" x14ac:dyDescent="0.2">
      <c r="A17" s="9"/>
      <c r="B17" s="257" t="s">
        <v>35</v>
      </c>
      <c r="C17" s="11" t="s">
        <v>39</v>
      </c>
      <c r="D17" s="11"/>
      <c r="E17" s="11"/>
      <c r="F17" s="11" t="s">
        <v>347</v>
      </c>
      <c r="G17" s="11"/>
      <c r="H17" s="11" t="s">
        <v>363</v>
      </c>
      <c r="I17" s="257"/>
      <c r="J17" s="11"/>
      <c r="K17" s="273"/>
      <c r="L17" s="11"/>
      <c r="Q17" s="11"/>
      <c r="R17" s="12"/>
    </row>
    <row r="18" spans="1:18" x14ac:dyDescent="0.2">
      <c r="A18" s="9"/>
      <c r="B18" s="11"/>
      <c r="C18" s="11" t="s">
        <v>364</v>
      </c>
      <c r="D18" s="11"/>
      <c r="E18" s="11"/>
      <c r="F18" s="11"/>
      <c r="G18" s="11"/>
      <c r="H18" s="11"/>
      <c r="I18" s="11"/>
      <c r="J18" s="11"/>
      <c r="K18" s="273"/>
      <c r="L18" s="11"/>
      <c r="M18" s="11"/>
      <c r="N18" s="11"/>
      <c r="O18" s="11"/>
      <c r="P18" s="11"/>
      <c r="Q18" s="11"/>
      <c r="R18" s="12"/>
    </row>
    <row r="19" spans="1:18" x14ac:dyDescent="0.2">
      <c r="A19" s="9"/>
      <c r="B19" s="11"/>
      <c r="C19" s="11"/>
      <c r="D19" s="11"/>
      <c r="E19" s="11"/>
      <c r="F19" s="11"/>
      <c r="G19" s="11"/>
      <c r="H19" s="11"/>
      <c r="I19" s="11"/>
      <c r="J19" s="11"/>
      <c r="K19" s="273"/>
      <c r="L19" s="11"/>
      <c r="M19" s="11"/>
      <c r="N19" s="11"/>
      <c r="O19" s="11"/>
      <c r="P19" s="11"/>
      <c r="Q19" s="11"/>
      <c r="R19" s="12"/>
    </row>
    <row r="20" spans="1:18" x14ac:dyDescent="0.2">
      <c r="A20" s="9"/>
      <c r="B20" s="257" t="s">
        <v>35</v>
      </c>
      <c r="C20" s="11" t="s">
        <v>39</v>
      </c>
      <c r="D20" s="11"/>
      <c r="E20" s="11"/>
      <c r="F20" s="11" t="s">
        <v>347</v>
      </c>
      <c r="G20" s="11"/>
      <c r="H20" s="11" t="s">
        <v>363</v>
      </c>
      <c r="I20" s="257"/>
      <c r="J20" s="11"/>
      <c r="K20" s="273"/>
      <c r="L20" s="13"/>
      <c r="M20" s="11"/>
      <c r="N20" s="11"/>
      <c r="O20" s="11"/>
      <c r="P20" s="11"/>
      <c r="Q20" s="11"/>
      <c r="R20" s="12"/>
    </row>
    <row r="21" spans="1:18" x14ac:dyDescent="0.2">
      <c r="A21" s="9"/>
      <c r="B21" s="11"/>
      <c r="C21" s="11" t="s">
        <v>364</v>
      </c>
      <c r="D21" s="11"/>
      <c r="E21" s="11"/>
      <c r="F21" s="11"/>
      <c r="G21" s="11"/>
      <c r="H21" s="11"/>
      <c r="I21" s="11"/>
      <c r="J21" s="11"/>
      <c r="K21" s="273"/>
      <c r="L21" s="11"/>
      <c r="M21" s="11"/>
      <c r="N21" s="11"/>
      <c r="O21" s="11"/>
      <c r="P21" s="11"/>
      <c r="Q21" s="11"/>
      <c r="R21" s="12"/>
    </row>
    <row r="22" spans="1:18" x14ac:dyDescent="0.2">
      <c r="A22" s="9"/>
      <c r="B22" s="11"/>
      <c r="C22" s="11"/>
      <c r="D22" s="11"/>
      <c r="E22" s="11"/>
      <c r="F22" s="11"/>
      <c r="G22" s="11"/>
      <c r="H22" s="11"/>
      <c r="I22" s="11"/>
      <c r="J22" s="11"/>
      <c r="K22" s="273"/>
      <c r="L22" s="11"/>
      <c r="M22" s="257" t="s">
        <v>35</v>
      </c>
      <c r="N22" s="11" t="s">
        <v>40</v>
      </c>
      <c r="O22" s="11"/>
      <c r="P22" s="11"/>
      <c r="Q22" s="11" t="s">
        <v>15</v>
      </c>
      <c r="R22" s="12"/>
    </row>
    <row r="23" spans="1:18" x14ac:dyDescent="0.2">
      <c r="A23" s="9"/>
      <c r="B23" s="257" t="s">
        <v>35</v>
      </c>
      <c r="C23" s="11" t="s">
        <v>39</v>
      </c>
      <c r="D23" s="11"/>
      <c r="E23" s="11"/>
      <c r="F23" s="11" t="s">
        <v>347</v>
      </c>
      <c r="G23" s="11"/>
      <c r="H23" s="11" t="s">
        <v>363</v>
      </c>
      <c r="I23" s="257"/>
      <c r="J23" s="11"/>
      <c r="K23" s="273"/>
      <c r="L23" s="11"/>
      <c r="M23" s="11"/>
      <c r="N23" s="11" t="s">
        <v>364</v>
      </c>
      <c r="O23" s="11"/>
      <c r="P23" s="11"/>
      <c r="Q23" s="11"/>
      <c r="R23" s="12"/>
    </row>
    <row r="24" spans="1:18" x14ac:dyDescent="0.2">
      <c r="A24" s="9"/>
      <c r="B24" s="11"/>
      <c r="C24" s="11" t="s">
        <v>364</v>
      </c>
      <c r="D24" s="11"/>
      <c r="E24" s="11"/>
      <c r="F24" s="11"/>
      <c r="G24" s="11"/>
      <c r="H24" s="11"/>
      <c r="I24" s="11"/>
      <c r="J24" s="11"/>
      <c r="K24" s="273"/>
      <c r="L24" s="11"/>
      <c r="M24" s="257" t="s">
        <v>36</v>
      </c>
      <c r="N24" s="11" t="s">
        <v>41</v>
      </c>
      <c r="O24" s="11"/>
      <c r="P24" s="11"/>
      <c r="Q24" s="11"/>
      <c r="R24" s="12"/>
    </row>
    <row r="25" spans="1:18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273"/>
      <c r="L25" s="11"/>
      <c r="Q25" s="11"/>
      <c r="R25" s="12"/>
    </row>
    <row r="26" spans="1:18" x14ac:dyDescent="0.2">
      <c r="A26" s="9"/>
      <c r="B26" s="257" t="s">
        <v>35</v>
      </c>
      <c r="C26" s="11" t="s">
        <v>39</v>
      </c>
      <c r="D26" s="11"/>
      <c r="E26" s="11"/>
      <c r="F26" s="408" t="s">
        <v>348</v>
      </c>
      <c r="G26" s="11"/>
      <c r="H26" s="11" t="s">
        <v>363</v>
      </c>
      <c r="I26" s="257"/>
      <c r="J26" s="11"/>
      <c r="K26" s="273"/>
      <c r="L26" s="11"/>
      <c r="M26" s="11"/>
      <c r="N26" s="11"/>
      <c r="O26" s="11"/>
      <c r="P26" s="11"/>
      <c r="Q26" s="11"/>
      <c r="R26" s="12"/>
    </row>
    <row r="27" spans="1:18" x14ac:dyDescent="0.2">
      <c r="A27" s="9"/>
      <c r="B27" s="11"/>
      <c r="C27" s="11" t="s">
        <v>364</v>
      </c>
      <c r="D27" s="11"/>
      <c r="E27" s="11"/>
      <c r="F27" s="11"/>
      <c r="G27" s="11"/>
      <c r="H27" s="11"/>
      <c r="I27" s="11"/>
      <c r="J27" s="11"/>
      <c r="K27" s="273"/>
      <c r="L27" s="11"/>
      <c r="M27" s="11"/>
      <c r="N27" s="11"/>
      <c r="O27" s="11"/>
      <c r="P27" s="11"/>
      <c r="Q27" s="11"/>
      <c r="R27" s="12"/>
    </row>
    <row r="28" spans="1:18" x14ac:dyDescent="0.2">
      <c r="A28" s="9"/>
      <c r="B28" s="11"/>
      <c r="C28" s="11"/>
      <c r="D28" s="11"/>
      <c r="E28" s="11"/>
      <c r="F28" s="11"/>
      <c r="G28" s="11"/>
      <c r="H28" s="11"/>
      <c r="I28" s="11"/>
      <c r="J28" s="11"/>
      <c r="K28" s="273"/>
      <c r="L28" s="11"/>
      <c r="M28" s="11"/>
      <c r="N28" s="11"/>
      <c r="O28" s="11"/>
      <c r="P28" s="11"/>
      <c r="Q28" s="11"/>
      <c r="R28" s="12"/>
    </row>
    <row r="29" spans="1:18" x14ac:dyDescent="0.2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273"/>
      <c r="L29" s="11"/>
      <c r="M29" s="11"/>
      <c r="N29" s="11"/>
      <c r="O29" s="11"/>
      <c r="P29" s="11"/>
      <c r="Q29" s="11"/>
      <c r="R29" s="12"/>
    </row>
    <row r="30" spans="1:18" ht="13.5" customHeight="1" thickBot="1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274"/>
      <c r="L30" s="18"/>
      <c r="M30" s="18"/>
      <c r="N30" s="18"/>
      <c r="O30" s="18"/>
      <c r="P30" s="18"/>
      <c r="Q30" s="18"/>
      <c r="R30" s="19"/>
    </row>
    <row r="31" spans="1:18" x14ac:dyDescent="0.2">
      <c r="R31" s="23" t="s">
        <v>283</v>
      </c>
    </row>
  </sheetData>
  <phoneticPr fontId="0" type="noConversion"/>
  <pageMargins left="0.39370078740157483" right="0.19685039370078741" top="0.39370078740157483" bottom="0.19685039370078741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4"/>
  <sheetViews>
    <sheetView tabSelected="1" workbookViewId="0">
      <selection activeCell="D7" sqref="D6:D7"/>
    </sheetView>
  </sheetViews>
  <sheetFormatPr defaultRowHeight="24" x14ac:dyDescent="0.2"/>
  <cols>
    <col min="1" max="1" width="6.28515625" style="24" customWidth="1"/>
    <col min="2" max="2" width="47" style="24" customWidth="1"/>
    <col min="3" max="5" width="19.85546875" style="24" customWidth="1"/>
    <col min="6" max="6" width="2" style="24" customWidth="1"/>
    <col min="7" max="7" width="4.85546875" style="24" customWidth="1"/>
    <col min="8" max="8" width="11.28515625" style="24" customWidth="1"/>
    <col min="9" max="11" width="6.85546875" style="24" customWidth="1"/>
    <col min="12" max="12" width="14" style="24" customWidth="1"/>
    <col min="13" max="14" width="6.85546875" style="24" customWidth="1"/>
    <col min="15" max="15" width="4.140625" style="24" customWidth="1"/>
    <col min="16" max="16384" width="9.140625" style="24"/>
  </cols>
  <sheetData>
    <row r="1" spans="1:15" ht="30.75" x14ac:dyDescent="0.55000000000000004">
      <c r="A1" s="40" t="s">
        <v>158</v>
      </c>
      <c r="L1" s="410" t="s">
        <v>116</v>
      </c>
      <c r="M1" s="410"/>
      <c r="N1" s="410"/>
    </row>
    <row r="2" spans="1:15" ht="27.75" x14ac:dyDescent="0.55000000000000004">
      <c r="A2" s="39" t="s">
        <v>157</v>
      </c>
      <c r="C2" s="26"/>
      <c r="G2" s="27"/>
      <c r="H2" s="28"/>
      <c r="I2" s="28"/>
      <c r="J2" s="28"/>
      <c r="K2" s="28"/>
      <c r="L2" s="410"/>
      <c r="M2" s="410"/>
      <c r="N2" s="410"/>
      <c r="O2" s="29"/>
    </row>
    <row r="3" spans="1:15" ht="24.75" thickBot="1" x14ac:dyDescent="0.25">
      <c r="G3" s="29"/>
      <c r="H3" s="29"/>
      <c r="I3" s="29"/>
      <c r="J3" s="29"/>
      <c r="K3" s="29"/>
      <c r="L3" s="30" t="s">
        <v>294</v>
      </c>
      <c r="M3" s="29"/>
      <c r="N3" s="29"/>
      <c r="O3" s="29"/>
    </row>
    <row r="4" spans="1:15" ht="21.75" customHeight="1" thickBot="1" x14ac:dyDescent="0.25">
      <c r="A4" s="417" t="s">
        <v>21</v>
      </c>
      <c r="B4" s="411" t="s">
        <v>119</v>
      </c>
      <c r="C4" s="414" t="s">
        <v>56</v>
      </c>
      <c r="D4" s="415"/>
      <c r="E4" s="416"/>
      <c r="F4" s="28"/>
      <c r="G4" s="42" t="s">
        <v>332</v>
      </c>
      <c r="H4" s="43"/>
      <c r="I4" s="43"/>
      <c r="J4" s="378"/>
      <c r="K4" s="378"/>
      <c r="L4" s="379"/>
      <c r="M4" s="45" t="s">
        <v>42</v>
      </c>
      <c r="N4" s="45" t="s">
        <v>49</v>
      </c>
      <c r="O4" s="30"/>
    </row>
    <row r="5" spans="1:15" x14ac:dyDescent="0.2">
      <c r="A5" s="418"/>
      <c r="B5" s="412"/>
      <c r="C5" s="366" t="s">
        <v>343</v>
      </c>
      <c r="D5" s="366" t="s">
        <v>344</v>
      </c>
      <c r="E5" s="366" t="s">
        <v>345</v>
      </c>
      <c r="F5" s="29"/>
      <c r="G5" s="46" t="s">
        <v>67</v>
      </c>
      <c r="H5" s="47"/>
      <c r="I5" s="47"/>
      <c r="J5" s="47"/>
      <c r="K5" s="47"/>
      <c r="L5" s="48"/>
      <c r="M5" s="49"/>
      <c r="N5" s="49"/>
      <c r="O5" s="29"/>
    </row>
    <row r="6" spans="1:15" ht="24.75" thickBot="1" x14ac:dyDescent="0.25">
      <c r="A6" s="419"/>
      <c r="B6" s="413"/>
      <c r="C6" s="390" t="s">
        <v>359</v>
      </c>
      <c r="D6" s="367" t="s">
        <v>366</v>
      </c>
      <c r="E6" s="367" t="s">
        <v>360</v>
      </c>
      <c r="F6" s="29"/>
      <c r="G6" s="50" t="s">
        <v>47</v>
      </c>
      <c r="H6" s="51"/>
      <c r="I6" s="51"/>
      <c r="J6" s="51"/>
      <c r="K6" s="51"/>
      <c r="L6" s="52"/>
      <c r="M6" s="53"/>
      <c r="N6" s="53"/>
      <c r="O6" s="29"/>
    </row>
    <row r="7" spans="1:15" s="372" customFormat="1" x14ac:dyDescent="0.2">
      <c r="A7" s="381"/>
      <c r="B7" s="391" t="s">
        <v>99</v>
      </c>
      <c r="C7" s="382" t="s">
        <v>342</v>
      </c>
      <c r="D7" s="383" t="s">
        <v>342</v>
      </c>
      <c r="E7" s="384" t="s">
        <v>342</v>
      </c>
      <c r="F7" s="385"/>
      <c r="G7" s="386" t="s">
        <v>136</v>
      </c>
      <c r="H7" s="387"/>
      <c r="I7" s="387"/>
      <c r="J7" s="387"/>
      <c r="K7" s="387"/>
      <c r="L7" s="388"/>
      <c r="M7" s="389"/>
      <c r="N7" s="389"/>
      <c r="O7" s="385"/>
    </row>
    <row r="8" spans="1:15" x14ac:dyDescent="0.2">
      <c r="A8" s="32"/>
      <c r="B8" s="359"/>
      <c r="C8" s="34"/>
      <c r="D8" s="32"/>
      <c r="E8" s="33"/>
      <c r="F8" s="29"/>
      <c r="G8" s="50" t="s">
        <v>46</v>
      </c>
      <c r="H8" s="54"/>
      <c r="I8" s="54"/>
      <c r="J8" s="54"/>
      <c r="K8" s="54"/>
      <c r="L8" s="52"/>
      <c r="M8" s="55"/>
      <c r="N8" s="55"/>
      <c r="O8" s="29"/>
    </row>
    <row r="9" spans="1:15" x14ac:dyDescent="0.2">
      <c r="A9" s="32"/>
      <c r="B9" s="359"/>
      <c r="C9" s="34"/>
      <c r="D9" s="32"/>
      <c r="E9" s="33"/>
      <c r="F9" s="29"/>
      <c r="G9" s="50" t="s">
        <v>68</v>
      </c>
      <c r="H9" s="54"/>
      <c r="I9" s="54"/>
      <c r="J9" s="54"/>
      <c r="K9" s="54"/>
      <c r="L9" s="52"/>
      <c r="M9" s="55"/>
      <c r="N9" s="55"/>
      <c r="O9" s="29"/>
    </row>
    <row r="10" spans="1:15" x14ac:dyDescent="0.2">
      <c r="A10" s="32"/>
      <c r="B10" s="359"/>
      <c r="C10" s="34"/>
      <c r="D10" s="32"/>
      <c r="E10" s="33"/>
      <c r="F10" s="29"/>
      <c r="G10" s="50" t="s">
        <v>69</v>
      </c>
      <c r="H10" s="54"/>
      <c r="I10" s="54"/>
      <c r="J10" s="54"/>
      <c r="K10" s="54"/>
      <c r="L10" s="52"/>
      <c r="M10" s="55"/>
      <c r="N10" s="55"/>
      <c r="O10" s="29"/>
    </row>
    <row r="11" spans="1:15" x14ac:dyDescent="0.55000000000000004">
      <c r="A11" s="32"/>
      <c r="B11" s="392" t="s">
        <v>100</v>
      </c>
      <c r="C11" s="34"/>
      <c r="D11" s="32"/>
      <c r="E11" s="33"/>
      <c r="F11" s="29"/>
      <c r="G11" s="50" t="s">
        <v>70</v>
      </c>
      <c r="H11" s="54"/>
      <c r="I11" s="54"/>
      <c r="J11" s="54"/>
      <c r="K11" s="54"/>
      <c r="L11" s="52"/>
      <c r="M11" s="55"/>
      <c r="N11" s="55"/>
      <c r="O11" s="29"/>
    </row>
    <row r="12" spans="1:15" x14ac:dyDescent="0.55000000000000004">
      <c r="A12" s="373"/>
      <c r="B12" s="374"/>
      <c r="C12" s="375"/>
      <c r="D12" s="373"/>
      <c r="E12" s="376"/>
      <c r="F12" s="29"/>
      <c r="G12" s="50" t="s">
        <v>137</v>
      </c>
      <c r="H12" s="54"/>
      <c r="I12" s="54"/>
      <c r="J12" s="54"/>
      <c r="K12" s="54"/>
      <c r="L12" s="52"/>
      <c r="M12" s="55"/>
      <c r="N12" s="55"/>
      <c r="O12" s="29"/>
    </row>
    <row r="13" spans="1:15" x14ac:dyDescent="0.55000000000000004">
      <c r="A13" s="373"/>
      <c r="B13" s="374"/>
      <c r="C13" s="375"/>
      <c r="D13" s="373"/>
      <c r="E13" s="376"/>
      <c r="F13" s="29"/>
      <c r="G13" s="50" t="s">
        <v>48</v>
      </c>
      <c r="H13" s="54"/>
      <c r="I13" s="54"/>
      <c r="J13" s="54"/>
      <c r="K13" s="54"/>
      <c r="L13" s="52"/>
      <c r="M13" s="55"/>
      <c r="N13" s="55"/>
      <c r="O13" s="29"/>
    </row>
    <row r="14" spans="1:15" ht="24.75" thickBot="1" x14ac:dyDescent="0.6">
      <c r="A14" s="373"/>
      <c r="B14" s="374"/>
      <c r="C14" s="375"/>
      <c r="D14" s="373"/>
      <c r="E14" s="376"/>
      <c r="F14" s="29"/>
      <c r="G14" s="56" t="s">
        <v>88</v>
      </c>
      <c r="H14" s="57"/>
      <c r="I14" s="57"/>
      <c r="J14" s="57"/>
      <c r="K14" s="57"/>
      <c r="L14" s="58"/>
      <c r="M14" s="59"/>
      <c r="N14" s="59"/>
      <c r="O14" s="29"/>
    </row>
    <row r="15" spans="1:15" x14ac:dyDescent="0.2">
      <c r="A15" s="32"/>
      <c r="B15" s="393" t="s">
        <v>101</v>
      </c>
      <c r="C15" s="34"/>
      <c r="D15" s="32"/>
      <c r="E15" s="33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2">
      <c r="A16" s="32"/>
      <c r="B16" s="360"/>
      <c r="C16" s="365"/>
      <c r="D16" s="32"/>
      <c r="E16" s="33"/>
      <c r="F16" s="41"/>
      <c r="G16" s="29"/>
      <c r="H16" s="29"/>
      <c r="I16" s="29"/>
      <c r="J16" s="29"/>
      <c r="K16" s="29"/>
      <c r="L16" s="29"/>
      <c r="M16" s="29"/>
      <c r="N16" s="29"/>
      <c r="O16" s="29"/>
    </row>
    <row r="17" spans="1:14" x14ac:dyDescent="0.55000000000000004">
      <c r="A17" s="32"/>
      <c r="B17" s="374"/>
      <c r="C17" s="365"/>
      <c r="D17" s="32"/>
      <c r="E17" s="33"/>
    </row>
    <row r="18" spans="1:14" x14ac:dyDescent="0.55000000000000004">
      <c r="A18" s="32"/>
      <c r="B18" s="374"/>
      <c r="C18" s="365"/>
      <c r="D18" s="32"/>
      <c r="E18" s="33"/>
    </row>
    <row r="19" spans="1:14" x14ac:dyDescent="0.2">
      <c r="A19" s="32"/>
      <c r="B19" s="393" t="s">
        <v>102</v>
      </c>
      <c r="C19" s="34"/>
      <c r="D19" s="32"/>
      <c r="E19" s="33"/>
    </row>
    <row r="20" spans="1:14" x14ac:dyDescent="0.5">
      <c r="A20" s="32"/>
      <c r="B20" s="361"/>
      <c r="C20" s="365"/>
      <c r="D20" s="32"/>
      <c r="E20" s="33"/>
    </row>
    <row r="21" spans="1:14" x14ac:dyDescent="0.5">
      <c r="A21" s="32"/>
      <c r="B21" s="377"/>
      <c r="C21" s="365"/>
      <c r="D21" s="32"/>
      <c r="E21" s="33"/>
    </row>
    <row r="22" spans="1:14" x14ac:dyDescent="0.5">
      <c r="A22" s="32"/>
      <c r="B22" s="377"/>
      <c r="C22" s="365"/>
      <c r="D22" s="32"/>
      <c r="E22" s="33"/>
    </row>
    <row r="23" spans="1:14" x14ac:dyDescent="0.2">
      <c r="A23" s="32"/>
      <c r="B23" s="393" t="s">
        <v>103</v>
      </c>
      <c r="C23" s="34"/>
      <c r="D23" s="32"/>
      <c r="E23" s="33"/>
    </row>
    <row r="24" spans="1:14" x14ac:dyDescent="0.2">
      <c r="A24" s="368"/>
      <c r="B24" s="369"/>
      <c r="C24" s="370"/>
      <c r="D24" s="368"/>
      <c r="E24" s="371"/>
    </row>
    <row r="25" spans="1:14" x14ac:dyDescent="0.2">
      <c r="A25" s="368"/>
      <c r="B25" s="369"/>
      <c r="C25" s="370"/>
      <c r="D25" s="368"/>
      <c r="E25" s="371"/>
    </row>
    <row r="26" spans="1:14" ht="24.75" thickBot="1" x14ac:dyDescent="0.25">
      <c r="A26" s="362"/>
      <c r="B26" s="362"/>
      <c r="C26" s="363"/>
      <c r="D26" s="362"/>
      <c r="E26" s="364"/>
    </row>
    <row r="27" spans="1:14" x14ac:dyDescent="0.2">
      <c r="B27" s="35"/>
    </row>
    <row r="29" spans="1:14" x14ac:dyDescent="0.2">
      <c r="B29" s="24" t="s">
        <v>298</v>
      </c>
      <c r="C29" s="24" t="s">
        <v>15</v>
      </c>
      <c r="E29" s="24" t="s">
        <v>22</v>
      </c>
    </row>
    <row r="30" spans="1:14" x14ac:dyDescent="0.2">
      <c r="B30" s="24" t="s">
        <v>361</v>
      </c>
    </row>
    <row r="31" spans="1:14" x14ac:dyDescent="0.2">
      <c r="N31" s="38"/>
    </row>
    <row r="32" spans="1:14" x14ac:dyDescent="0.2">
      <c r="N32" s="38" t="s">
        <v>292</v>
      </c>
    </row>
    <row r="35" spans="1:14" s="372" customFormat="1" x14ac:dyDescent="0.2">
      <c r="A35" s="24"/>
      <c r="B35" s="24"/>
      <c r="C35" s="24"/>
      <c r="D35" s="24"/>
      <c r="E35" s="24"/>
    </row>
    <row r="42" spans="1:14" x14ac:dyDescent="0.2">
      <c r="N42" s="38"/>
    </row>
    <row r="44" spans="1:14" s="372" customFormat="1" x14ac:dyDescent="0.2">
      <c r="A44" s="24"/>
      <c r="B44" s="24"/>
      <c r="C44" s="24"/>
      <c r="D44" s="24"/>
      <c r="E44" s="24"/>
    </row>
  </sheetData>
  <mergeCells count="5">
    <mergeCell ref="L2:N2"/>
    <mergeCell ref="L1:N1"/>
    <mergeCell ref="B4:B6"/>
    <mergeCell ref="C4:E4"/>
    <mergeCell ref="A4:A6"/>
  </mergeCells>
  <phoneticPr fontId="0" type="noConversion"/>
  <pageMargins left="0.39370078740157483" right="0.19685039370078741" top="0.59055118110236227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5"/>
  <sheetViews>
    <sheetView workbookViewId="0">
      <selection activeCell="B24" sqref="B24"/>
    </sheetView>
  </sheetViews>
  <sheetFormatPr defaultRowHeight="24" x14ac:dyDescent="0.2"/>
  <cols>
    <col min="1" max="1" width="6.28515625" style="24" customWidth="1"/>
    <col min="2" max="2" width="47" style="24" customWidth="1"/>
    <col min="3" max="3" width="18.7109375" style="24" customWidth="1"/>
    <col min="4" max="4" width="21.140625" style="24" customWidth="1"/>
    <col min="5" max="5" width="21" style="24" customWidth="1"/>
    <col min="6" max="6" width="2" style="24" customWidth="1"/>
    <col min="7" max="7" width="4.85546875" style="24" customWidth="1"/>
    <col min="8" max="8" width="11.28515625" style="24" customWidth="1"/>
    <col min="9" max="11" width="6.85546875" style="24" customWidth="1"/>
    <col min="12" max="12" width="14" style="24" customWidth="1"/>
    <col min="13" max="14" width="6.85546875" style="24" customWidth="1"/>
    <col min="15" max="15" width="4.140625" style="24" customWidth="1"/>
    <col min="16" max="16384" width="9.140625" style="24"/>
  </cols>
  <sheetData>
    <row r="1" spans="1:15" ht="30.75" x14ac:dyDescent="0.55000000000000004">
      <c r="A1" s="40" t="s">
        <v>158</v>
      </c>
      <c r="L1" s="410" t="s">
        <v>138</v>
      </c>
      <c r="M1" s="410"/>
      <c r="N1" s="410"/>
    </row>
    <row r="2" spans="1:15" ht="27.75" x14ac:dyDescent="0.55000000000000004">
      <c r="A2" s="39" t="s">
        <v>157</v>
      </c>
      <c r="C2" s="26"/>
      <c r="G2" s="27"/>
      <c r="H2" s="28"/>
      <c r="I2" s="28"/>
      <c r="J2" s="28"/>
      <c r="K2" s="28"/>
      <c r="L2" s="410"/>
      <c r="M2" s="410"/>
      <c r="N2" s="410"/>
      <c r="O2" s="29"/>
    </row>
    <row r="3" spans="1:15" ht="24.75" thickBot="1" x14ac:dyDescent="0.25">
      <c r="G3" s="29"/>
      <c r="H3" s="29"/>
      <c r="I3" s="29"/>
      <c r="J3" s="29"/>
      <c r="K3" s="29"/>
      <c r="L3" s="30" t="s">
        <v>294</v>
      </c>
      <c r="M3" s="29"/>
      <c r="N3" s="29"/>
      <c r="O3" s="29"/>
    </row>
    <row r="4" spans="1:15" ht="24.75" thickBot="1" x14ac:dyDescent="0.25">
      <c r="A4" s="420" t="s">
        <v>21</v>
      </c>
      <c r="B4" s="426" t="s">
        <v>119</v>
      </c>
      <c r="C4" s="420" t="s">
        <v>56</v>
      </c>
      <c r="D4" s="421"/>
      <c r="E4" s="422"/>
      <c r="F4" s="28"/>
      <c r="G4" s="42" t="s">
        <v>332</v>
      </c>
      <c r="H4" s="43"/>
      <c r="I4" s="43"/>
      <c r="J4" s="43"/>
      <c r="K4" s="43"/>
      <c r="L4" s="44"/>
      <c r="M4" s="45" t="s">
        <v>42</v>
      </c>
      <c r="N4" s="45" t="s">
        <v>49</v>
      </c>
      <c r="O4" s="30"/>
    </row>
    <row r="5" spans="1:15" ht="24.75" thickBot="1" x14ac:dyDescent="0.25">
      <c r="A5" s="423"/>
      <c r="B5" s="427"/>
      <c r="C5" s="423"/>
      <c r="D5" s="424"/>
      <c r="E5" s="425"/>
      <c r="F5" s="29"/>
      <c r="G5" s="46" t="s">
        <v>67</v>
      </c>
      <c r="H5" s="47"/>
      <c r="I5" s="47"/>
      <c r="J5" s="47"/>
      <c r="K5" s="47"/>
      <c r="L5" s="48"/>
      <c r="M5" s="49"/>
      <c r="N5" s="49"/>
      <c r="O5" s="29"/>
    </row>
    <row r="6" spans="1:15" x14ac:dyDescent="0.2">
      <c r="A6" s="31"/>
      <c r="B6" s="391" t="s">
        <v>99</v>
      </c>
      <c r="C6" s="394"/>
      <c r="D6" s="395"/>
      <c r="E6" s="396"/>
      <c r="F6" s="29"/>
      <c r="G6" s="50" t="s">
        <v>47</v>
      </c>
      <c r="H6" s="51"/>
      <c r="I6" s="51"/>
      <c r="J6" s="51"/>
      <c r="K6" s="51"/>
      <c r="L6" s="52"/>
      <c r="M6" s="53"/>
      <c r="N6" s="53"/>
      <c r="O6" s="29"/>
    </row>
    <row r="7" spans="1:15" x14ac:dyDescent="0.2">
      <c r="A7" s="32"/>
      <c r="B7" s="397"/>
      <c r="C7" s="34"/>
      <c r="D7" s="398"/>
      <c r="E7" s="33"/>
      <c r="F7" s="29"/>
      <c r="G7" s="50" t="s">
        <v>136</v>
      </c>
      <c r="H7" s="54"/>
      <c r="I7" s="54"/>
      <c r="J7" s="54"/>
      <c r="K7" s="54"/>
      <c r="L7" s="52"/>
      <c r="M7" s="55"/>
      <c r="N7" s="55"/>
      <c r="O7" s="29"/>
    </row>
    <row r="8" spans="1:15" x14ac:dyDescent="0.2">
      <c r="A8" s="32"/>
      <c r="B8" s="32"/>
      <c r="C8" s="34"/>
      <c r="D8" s="398"/>
      <c r="E8" s="33"/>
      <c r="F8" s="29"/>
      <c r="G8" s="50" t="s">
        <v>46</v>
      </c>
      <c r="H8" s="54"/>
      <c r="I8" s="54"/>
      <c r="J8" s="54"/>
      <c r="K8" s="54"/>
      <c r="L8" s="52"/>
      <c r="M8" s="55"/>
      <c r="N8" s="55"/>
      <c r="O8" s="29"/>
    </row>
    <row r="9" spans="1:15" x14ac:dyDescent="0.2">
      <c r="A9" s="32"/>
      <c r="B9" s="397"/>
      <c r="C9" s="34"/>
      <c r="D9" s="398"/>
      <c r="E9" s="33"/>
      <c r="F9" s="29"/>
      <c r="G9" s="50" t="s">
        <v>68</v>
      </c>
      <c r="H9" s="54"/>
      <c r="I9" s="54"/>
      <c r="J9" s="54"/>
      <c r="K9" s="54"/>
      <c r="L9" s="52"/>
      <c r="M9" s="55"/>
      <c r="N9" s="55"/>
      <c r="O9" s="29"/>
    </row>
    <row r="10" spans="1:15" x14ac:dyDescent="0.2">
      <c r="A10" s="32"/>
      <c r="B10" s="403" t="s">
        <v>100</v>
      </c>
      <c r="C10" s="34"/>
      <c r="D10" s="398"/>
      <c r="E10" s="33"/>
      <c r="F10" s="29"/>
      <c r="G10" s="50" t="s">
        <v>69</v>
      </c>
      <c r="H10" s="54"/>
      <c r="I10" s="54"/>
      <c r="J10" s="54"/>
      <c r="K10" s="54"/>
      <c r="L10" s="52"/>
      <c r="M10" s="55"/>
      <c r="N10" s="55"/>
      <c r="O10" s="29"/>
    </row>
    <row r="11" spans="1:15" x14ac:dyDescent="0.2">
      <c r="A11" s="32"/>
      <c r="C11" s="34"/>
      <c r="D11" s="398"/>
      <c r="E11" s="33"/>
      <c r="F11" s="29"/>
      <c r="G11" s="50" t="s">
        <v>70</v>
      </c>
      <c r="H11" s="54"/>
      <c r="I11" s="54"/>
      <c r="J11" s="54"/>
      <c r="K11" s="54"/>
      <c r="L11" s="52"/>
      <c r="M11" s="55"/>
      <c r="N11" s="55"/>
      <c r="O11" s="29"/>
    </row>
    <row r="12" spans="1:15" x14ac:dyDescent="0.2">
      <c r="A12" s="32"/>
      <c r="B12" s="32"/>
      <c r="C12" s="34"/>
      <c r="D12" s="398"/>
      <c r="E12" s="33"/>
      <c r="F12" s="29"/>
      <c r="G12" s="50" t="s">
        <v>137</v>
      </c>
      <c r="H12" s="54"/>
      <c r="I12" s="54"/>
      <c r="J12" s="54"/>
      <c r="K12" s="54"/>
      <c r="L12" s="52"/>
      <c r="M12" s="55"/>
      <c r="N12" s="55"/>
      <c r="O12" s="29"/>
    </row>
    <row r="13" spans="1:15" x14ac:dyDescent="0.2">
      <c r="A13" s="32"/>
      <c r="C13" s="34"/>
      <c r="D13" s="398"/>
      <c r="E13" s="33"/>
      <c r="F13" s="29"/>
      <c r="G13" s="50" t="s">
        <v>48</v>
      </c>
      <c r="H13" s="54"/>
      <c r="I13" s="54"/>
      <c r="J13" s="54"/>
      <c r="K13" s="54"/>
      <c r="L13" s="52"/>
      <c r="M13" s="55"/>
      <c r="N13" s="55"/>
      <c r="O13" s="29"/>
    </row>
    <row r="14" spans="1:15" ht="24.75" thickBot="1" x14ac:dyDescent="0.25">
      <c r="A14" s="32"/>
      <c r="B14" s="393" t="s">
        <v>101</v>
      </c>
      <c r="C14" s="34"/>
      <c r="D14" s="398"/>
      <c r="E14" s="33"/>
      <c r="F14" s="29"/>
      <c r="G14" s="56" t="s">
        <v>88</v>
      </c>
      <c r="H14" s="57"/>
      <c r="I14" s="57"/>
      <c r="J14" s="57"/>
      <c r="K14" s="57"/>
      <c r="L14" s="58"/>
      <c r="M14" s="59"/>
      <c r="N14" s="59"/>
      <c r="O14" s="29"/>
    </row>
    <row r="15" spans="1:15" x14ac:dyDescent="0.2">
      <c r="A15" s="32"/>
      <c r="C15" s="34"/>
      <c r="D15" s="398"/>
      <c r="E15" s="33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2">
      <c r="A16" s="32"/>
      <c r="B16" s="32"/>
      <c r="C16" s="34"/>
      <c r="D16" s="398"/>
      <c r="E16" s="33"/>
      <c r="F16" s="41"/>
      <c r="G16" s="29"/>
      <c r="H16" s="29"/>
      <c r="I16" s="29"/>
      <c r="J16" s="29"/>
      <c r="K16" s="29"/>
      <c r="L16" s="29"/>
      <c r="M16" s="29"/>
      <c r="N16" s="29"/>
      <c r="O16" s="29"/>
    </row>
    <row r="17" spans="1:14" x14ac:dyDescent="0.2">
      <c r="A17" s="32"/>
      <c r="C17" s="34"/>
      <c r="D17" s="398"/>
      <c r="E17" s="33"/>
    </row>
    <row r="18" spans="1:14" x14ac:dyDescent="0.2">
      <c r="A18" s="32"/>
      <c r="B18" s="393" t="s">
        <v>102</v>
      </c>
      <c r="C18" s="34"/>
      <c r="D18" s="398"/>
      <c r="E18" s="33"/>
    </row>
    <row r="19" spans="1:14" x14ac:dyDescent="0.2">
      <c r="A19" s="32"/>
      <c r="B19" s="32"/>
      <c r="C19" s="34"/>
      <c r="D19" s="398"/>
      <c r="E19" s="33"/>
    </row>
    <row r="20" spans="1:14" x14ac:dyDescent="0.2">
      <c r="A20" s="32"/>
      <c r="B20" s="32"/>
      <c r="C20" s="34"/>
      <c r="D20" s="398"/>
      <c r="E20" s="33"/>
    </row>
    <row r="21" spans="1:14" x14ac:dyDescent="0.2">
      <c r="A21" s="32"/>
      <c r="B21" s="32"/>
      <c r="C21" s="34"/>
      <c r="D21" s="398"/>
      <c r="E21" s="33"/>
    </row>
    <row r="22" spans="1:14" x14ac:dyDescent="0.2">
      <c r="A22" s="32"/>
      <c r="B22" s="393" t="s">
        <v>362</v>
      </c>
      <c r="C22" s="34"/>
      <c r="D22" s="398"/>
      <c r="E22" s="33"/>
    </row>
    <row r="23" spans="1:14" x14ac:dyDescent="0.2">
      <c r="A23" s="32"/>
      <c r="B23" s="32"/>
      <c r="C23" s="34"/>
      <c r="D23" s="398"/>
      <c r="E23" s="33"/>
    </row>
    <row r="24" spans="1:14" x14ac:dyDescent="0.2">
      <c r="A24" s="32"/>
      <c r="B24" s="32"/>
      <c r="C24" s="34"/>
      <c r="D24" s="398"/>
      <c r="E24" s="33"/>
    </row>
    <row r="25" spans="1:14" ht="24.75" thickBot="1" x14ac:dyDescent="0.25">
      <c r="A25" s="399"/>
      <c r="B25" s="399"/>
      <c r="C25" s="400"/>
      <c r="D25" s="401"/>
      <c r="E25" s="402"/>
    </row>
    <row r="26" spans="1:14" x14ac:dyDescent="0.2">
      <c r="B26" s="35"/>
      <c r="C26" s="36"/>
      <c r="D26" s="37"/>
      <c r="E26" s="37"/>
    </row>
    <row r="27" spans="1:14" x14ac:dyDescent="0.2">
      <c r="B27" s="24" t="s">
        <v>298</v>
      </c>
      <c r="C27" s="24" t="s">
        <v>15</v>
      </c>
      <c r="E27" s="24" t="s">
        <v>22</v>
      </c>
    </row>
    <row r="28" spans="1:14" x14ac:dyDescent="0.2">
      <c r="B28" s="24" t="s">
        <v>361</v>
      </c>
    </row>
    <row r="30" spans="1:14" x14ac:dyDescent="0.2">
      <c r="B30" s="24" t="s">
        <v>298</v>
      </c>
      <c r="C30" s="24" t="s">
        <v>139</v>
      </c>
      <c r="E30" s="24" t="s">
        <v>22</v>
      </c>
    </row>
    <row r="31" spans="1:14" x14ac:dyDescent="0.2">
      <c r="B31" s="24" t="s">
        <v>361</v>
      </c>
    </row>
    <row r="32" spans="1:14" x14ac:dyDescent="0.2">
      <c r="N32" s="38" t="s">
        <v>291</v>
      </c>
    </row>
    <row r="35" spans="14:14" x14ac:dyDescent="0.2">
      <c r="N35" s="38"/>
    </row>
  </sheetData>
  <mergeCells count="5">
    <mergeCell ref="L1:N1"/>
    <mergeCell ref="C4:E5"/>
    <mergeCell ref="B4:B5"/>
    <mergeCell ref="A4:A5"/>
    <mergeCell ref="L2:N2"/>
  </mergeCells>
  <pageMargins left="0.39370078740157483" right="0.19685039370078741" top="0.59055118110236227" bottom="0.19685039370078741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3" zoomScale="110" zoomScaleNormal="110" workbookViewId="0">
      <selection activeCell="I22" sqref="I22"/>
    </sheetView>
  </sheetViews>
  <sheetFormatPr defaultRowHeight="24" x14ac:dyDescent="0.2"/>
  <cols>
    <col min="1" max="1" width="9.42578125" style="60" customWidth="1"/>
    <col min="2" max="2" width="11.28515625" style="60" customWidth="1"/>
    <col min="3" max="3" width="6.42578125" style="60" customWidth="1"/>
    <col min="4" max="4" width="9.140625" style="60"/>
    <col min="5" max="5" width="11.5703125" style="60" customWidth="1"/>
    <col min="6" max="17" width="9.140625" style="60"/>
    <col min="18" max="18" width="17.140625" style="60" customWidth="1"/>
    <col min="19" max="16384" width="9.140625" style="60"/>
  </cols>
  <sheetData>
    <row r="1" spans="1:18" ht="24.75" thickBot="1" x14ac:dyDescent="0.25">
      <c r="Q1" s="428" t="s">
        <v>109</v>
      </c>
      <c r="R1" s="428"/>
    </row>
    <row r="2" spans="1:18" ht="27.75" x14ac:dyDescent="0.2">
      <c r="A2" s="431" t="s">
        <v>54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x14ac:dyDescent="0.2">
      <c r="A3" s="61" t="s">
        <v>141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1:18" x14ac:dyDescent="0.2">
      <c r="A4" s="64" t="s">
        <v>336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/>
    </row>
    <row r="5" spans="1:18" x14ac:dyDescent="0.2">
      <c r="A5" s="64" t="s">
        <v>142</v>
      </c>
      <c r="B5" s="65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3"/>
    </row>
    <row r="6" spans="1:18" x14ac:dyDescent="0.2">
      <c r="A6" s="66" t="s">
        <v>55</v>
      </c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1:18" x14ac:dyDescent="0.2">
      <c r="A7" s="61" t="s">
        <v>131</v>
      </c>
      <c r="B7" s="6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</row>
    <row r="8" spans="1:18" x14ac:dyDescent="0.2">
      <c r="A8" s="67" t="s">
        <v>338</v>
      </c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</row>
    <row r="9" spans="1:18" x14ac:dyDescent="0.2">
      <c r="A9" s="64" t="s">
        <v>337</v>
      </c>
      <c r="B9" s="65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3"/>
    </row>
    <row r="10" spans="1:18" ht="6" customHeight="1" x14ac:dyDescent="0.2">
      <c r="A10" s="64"/>
      <c r="B10" s="6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3"/>
    </row>
    <row r="11" spans="1:18" x14ac:dyDescent="0.2">
      <c r="A11" s="64" t="s">
        <v>339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x14ac:dyDescent="0.2">
      <c r="A12" s="64" t="s">
        <v>340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3"/>
    </row>
    <row r="13" spans="1:18" x14ac:dyDescent="0.2">
      <c r="A13" s="64" t="s">
        <v>78</v>
      </c>
      <c r="B13" s="65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3"/>
    </row>
    <row r="14" spans="1:18" x14ac:dyDescent="0.2">
      <c r="A14" s="64" t="s">
        <v>341</v>
      </c>
      <c r="B14" s="65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">
      <c r="A15" s="64"/>
      <c r="B15" s="65" t="s">
        <v>61</v>
      </c>
      <c r="C15" s="62"/>
      <c r="D15" s="62" t="s">
        <v>73</v>
      </c>
      <c r="E15" s="62"/>
      <c r="F15" s="62"/>
      <c r="G15" s="62" t="s">
        <v>89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">
      <c r="A16" s="64"/>
      <c r="B16" s="71" t="s">
        <v>62</v>
      </c>
      <c r="C16" s="62"/>
      <c r="D16" s="62" t="s">
        <v>73</v>
      </c>
      <c r="E16" s="62"/>
      <c r="F16" s="62"/>
      <c r="G16" s="62" t="s">
        <v>72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8" x14ac:dyDescent="0.2">
      <c r="A17" s="64"/>
      <c r="B17" s="65" t="s">
        <v>63</v>
      </c>
      <c r="C17" s="62"/>
      <c r="D17" s="62" t="s">
        <v>74</v>
      </c>
      <c r="E17" s="62"/>
      <c r="F17" s="62"/>
      <c r="G17" s="62" t="s">
        <v>75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3"/>
    </row>
    <row r="18" spans="1:18" x14ac:dyDescent="0.2">
      <c r="A18" s="64"/>
      <c r="B18" s="65" t="s">
        <v>64</v>
      </c>
      <c r="C18" s="62"/>
      <c r="D18" s="62" t="s">
        <v>74</v>
      </c>
      <c r="E18" s="62"/>
      <c r="F18" s="62"/>
      <c r="G18" s="62" t="s">
        <v>76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18" x14ac:dyDescent="0.2">
      <c r="A19" s="64"/>
      <c r="B19" s="65" t="s">
        <v>65</v>
      </c>
      <c r="C19" s="62"/>
      <c r="D19" s="62" t="s">
        <v>74</v>
      </c>
      <c r="E19" s="62"/>
      <c r="F19" s="62"/>
      <c r="G19" s="62" t="s">
        <v>77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3"/>
    </row>
    <row r="20" spans="1:18" ht="6" customHeight="1" x14ac:dyDescent="0.2">
      <c r="A20" s="64"/>
      <c r="B20" s="6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</row>
    <row r="21" spans="1:18" x14ac:dyDescent="0.2">
      <c r="A21" s="61" t="s">
        <v>143</v>
      </c>
      <c r="B21" s="65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</row>
    <row r="22" spans="1:18" x14ac:dyDescent="0.2">
      <c r="A22" s="64" t="s">
        <v>130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</row>
    <row r="23" spans="1:18" ht="6" customHeight="1" x14ac:dyDescent="0.2">
      <c r="A23" s="64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</row>
    <row r="24" spans="1:18" ht="23.25" customHeight="1" x14ac:dyDescent="0.2">
      <c r="A24" s="61" t="s">
        <v>79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</row>
    <row r="25" spans="1:18" ht="23.25" customHeight="1" x14ac:dyDescent="0.2">
      <c r="A25" s="61"/>
      <c r="B25" s="71" t="s">
        <v>105</v>
      </c>
      <c r="C25" s="62"/>
      <c r="D25" s="429" t="s">
        <v>60</v>
      </c>
      <c r="E25" s="429"/>
      <c r="F25" s="62" t="s">
        <v>106</v>
      </c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</row>
    <row r="26" spans="1:18" x14ac:dyDescent="0.2">
      <c r="A26" s="64"/>
      <c r="B26" s="65" t="s">
        <v>1</v>
      </c>
      <c r="C26" s="62"/>
      <c r="D26" s="429" t="s">
        <v>60</v>
      </c>
      <c r="E26" s="429"/>
      <c r="F26" s="62" t="s">
        <v>129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</row>
    <row r="27" spans="1:18" x14ac:dyDescent="0.2">
      <c r="A27" s="64"/>
      <c r="B27" s="65" t="s">
        <v>2</v>
      </c>
      <c r="C27" s="62"/>
      <c r="D27" s="429" t="s">
        <v>60</v>
      </c>
      <c r="E27" s="429"/>
      <c r="F27" s="62" t="s">
        <v>140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</row>
    <row r="28" spans="1:18" x14ac:dyDescent="0.2">
      <c r="A28" s="64"/>
      <c r="B28" s="65" t="s">
        <v>3</v>
      </c>
      <c r="C28" s="62"/>
      <c r="D28" s="429" t="s">
        <v>60</v>
      </c>
      <c r="E28" s="429"/>
      <c r="F28" s="62" t="s">
        <v>58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</row>
    <row r="29" spans="1:18" x14ac:dyDescent="0.2">
      <c r="A29" s="64"/>
      <c r="B29" s="65" t="s">
        <v>4</v>
      </c>
      <c r="C29" s="62"/>
      <c r="D29" s="429" t="s">
        <v>60</v>
      </c>
      <c r="E29" s="429"/>
      <c r="F29" s="62" t="s">
        <v>59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</row>
    <row r="30" spans="1:18" x14ac:dyDescent="0.2">
      <c r="A30" s="64"/>
      <c r="B30" s="65" t="s">
        <v>5</v>
      </c>
      <c r="C30" s="62"/>
      <c r="D30" s="429" t="s">
        <v>60</v>
      </c>
      <c r="E30" s="429"/>
      <c r="F30" s="62" t="s">
        <v>107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3"/>
    </row>
    <row r="31" spans="1:18" ht="21" customHeight="1" thickBot="1" x14ac:dyDescent="0.25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4"/>
    </row>
    <row r="33" spans="2:18" x14ac:dyDescent="0.2">
      <c r="B33" s="75"/>
      <c r="C33" s="76"/>
      <c r="D33" s="430"/>
      <c r="E33" s="430"/>
      <c r="F33" s="76"/>
      <c r="G33" s="76"/>
      <c r="R33" s="77"/>
    </row>
    <row r="34" spans="2:18" x14ac:dyDescent="0.2">
      <c r="B34" s="78"/>
      <c r="C34" s="76"/>
      <c r="D34" s="430"/>
      <c r="E34" s="430"/>
      <c r="F34" s="76"/>
      <c r="G34" s="76"/>
    </row>
    <row r="35" spans="2:18" x14ac:dyDescent="0.2">
      <c r="B35" s="78"/>
      <c r="C35" s="76"/>
      <c r="D35" s="430"/>
      <c r="E35" s="430"/>
      <c r="F35" s="76"/>
      <c r="G35" s="76"/>
      <c r="R35" s="77" t="s">
        <v>290</v>
      </c>
    </row>
  </sheetData>
  <mergeCells count="11">
    <mergeCell ref="D35:E35"/>
    <mergeCell ref="D34:E34"/>
    <mergeCell ref="A2:R2"/>
    <mergeCell ref="D25:E25"/>
    <mergeCell ref="D26:E26"/>
    <mergeCell ref="D27:E27"/>
    <mergeCell ref="Q1:R1"/>
    <mergeCell ref="D28:E28"/>
    <mergeCell ref="D29:E29"/>
    <mergeCell ref="D30:E30"/>
    <mergeCell ref="D33:E33"/>
  </mergeCells>
  <phoneticPr fontId="0" type="noConversion"/>
  <pageMargins left="0.39370078740157483" right="0.19685039370078741" top="0.39370078740157483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C30"/>
  <sheetViews>
    <sheetView workbookViewId="0">
      <selection activeCell="B17" sqref="B17"/>
    </sheetView>
  </sheetViews>
  <sheetFormatPr defaultRowHeight="24" x14ac:dyDescent="0.55000000000000004"/>
  <cols>
    <col min="1" max="1" width="56.5703125" style="82" customWidth="1"/>
    <col min="2" max="2" width="18" style="82" customWidth="1"/>
    <col min="3" max="3" width="80.7109375" style="82" customWidth="1"/>
    <col min="4" max="16384" width="9.140625" style="82"/>
  </cols>
  <sheetData>
    <row r="1" spans="1:3" s="79" customFormat="1" ht="30.75" x14ac:dyDescent="0.55000000000000004">
      <c r="A1" s="40" t="s">
        <v>144</v>
      </c>
      <c r="C1" s="80" t="s">
        <v>299</v>
      </c>
    </row>
    <row r="2" spans="1:3" s="79" customFormat="1" ht="26.25" customHeight="1" x14ac:dyDescent="0.65">
      <c r="A2" s="134" t="s">
        <v>159</v>
      </c>
      <c r="C2" s="81"/>
    </row>
    <row r="3" spans="1:3" s="79" customFormat="1" ht="28.5" thickBot="1" x14ac:dyDescent="0.7">
      <c r="A3" s="434"/>
      <c r="B3" s="434"/>
      <c r="C3" s="434"/>
    </row>
    <row r="4" spans="1:3" ht="70.5" customHeight="1" thickBot="1" x14ac:dyDescent="0.6">
      <c r="A4" s="90" t="s">
        <v>121</v>
      </c>
      <c r="B4" s="298" t="s">
        <v>296</v>
      </c>
      <c r="C4" s="291" t="s">
        <v>122</v>
      </c>
    </row>
    <row r="5" spans="1:3" ht="21.75" customHeight="1" thickBot="1" x14ac:dyDescent="0.6">
      <c r="A5" s="292" t="s">
        <v>300</v>
      </c>
      <c r="B5" s="299"/>
      <c r="C5" s="293"/>
    </row>
    <row r="6" spans="1:3" x14ac:dyDescent="0.55000000000000004">
      <c r="A6" s="280" t="s">
        <v>99</v>
      </c>
      <c r="B6" s="300"/>
      <c r="C6" s="279"/>
    </row>
    <row r="7" spans="1:3" x14ac:dyDescent="0.55000000000000004">
      <c r="A7" s="275" t="s">
        <v>100</v>
      </c>
      <c r="B7" s="301"/>
      <c r="C7" s="83"/>
    </row>
    <row r="8" spans="1:3" x14ac:dyDescent="0.55000000000000004">
      <c r="A8" s="275" t="s">
        <v>101</v>
      </c>
      <c r="B8" s="301"/>
      <c r="C8" s="83"/>
    </row>
    <row r="9" spans="1:3" x14ac:dyDescent="0.55000000000000004">
      <c r="A9" s="275" t="s">
        <v>102</v>
      </c>
      <c r="B9" s="301"/>
      <c r="C9" s="83"/>
    </row>
    <row r="10" spans="1:3" ht="24.75" thickBot="1" x14ac:dyDescent="0.6">
      <c r="A10" s="276" t="s">
        <v>108</v>
      </c>
      <c r="B10" s="302"/>
      <c r="C10" s="84"/>
    </row>
    <row r="11" spans="1:3" ht="27.75" thickBot="1" x14ac:dyDescent="0.6">
      <c r="A11" s="292" t="s">
        <v>301</v>
      </c>
      <c r="B11" s="303" t="s">
        <v>296</v>
      </c>
      <c r="C11" s="292"/>
    </row>
    <row r="12" spans="1:3" x14ac:dyDescent="0.55000000000000004">
      <c r="A12" s="280" t="s">
        <v>123</v>
      </c>
      <c r="B12" s="304"/>
      <c r="C12" s="279"/>
    </row>
    <row r="13" spans="1:3" x14ac:dyDescent="0.55000000000000004">
      <c r="A13" s="275" t="s">
        <v>124</v>
      </c>
      <c r="B13" s="305"/>
      <c r="C13" s="83"/>
    </row>
    <row r="14" spans="1:3" x14ac:dyDescent="0.55000000000000004">
      <c r="A14" s="275" t="s">
        <v>125</v>
      </c>
      <c r="B14" s="305"/>
      <c r="C14" s="83"/>
    </row>
    <row r="15" spans="1:3" x14ac:dyDescent="0.55000000000000004">
      <c r="A15" s="275" t="s">
        <v>126</v>
      </c>
      <c r="B15" s="305"/>
      <c r="C15" s="83"/>
    </row>
    <row r="16" spans="1:3" x14ac:dyDescent="0.55000000000000004">
      <c r="A16" s="275" t="s">
        <v>127</v>
      </c>
      <c r="B16" s="305"/>
      <c r="C16" s="83"/>
    </row>
    <row r="17" spans="1:3" ht="23.25" customHeight="1" thickBot="1" x14ac:dyDescent="0.6">
      <c r="A17" s="277" t="s">
        <v>128</v>
      </c>
      <c r="B17" s="278"/>
      <c r="C17" s="85"/>
    </row>
    <row r="19" spans="1:3" x14ac:dyDescent="0.55000000000000004">
      <c r="A19" s="294" t="s">
        <v>304</v>
      </c>
    </row>
    <row r="20" spans="1:3" x14ac:dyDescent="0.55000000000000004">
      <c r="A20" s="82" t="s">
        <v>302</v>
      </c>
    </row>
    <row r="21" spans="1:3" x14ac:dyDescent="0.55000000000000004">
      <c r="A21" s="82" t="s">
        <v>303</v>
      </c>
    </row>
    <row r="22" spans="1:3" x14ac:dyDescent="0.55000000000000004">
      <c r="C22" s="86" t="s">
        <v>133</v>
      </c>
    </row>
    <row r="23" spans="1:3" x14ac:dyDescent="0.55000000000000004">
      <c r="C23" s="87" t="s">
        <v>326</v>
      </c>
    </row>
    <row r="24" spans="1:3" x14ac:dyDescent="0.55000000000000004">
      <c r="C24" s="87" t="s">
        <v>327</v>
      </c>
    </row>
    <row r="25" spans="1:3" ht="27.75" x14ac:dyDescent="0.65">
      <c r="A25" s="91"/>
      <c r="C25" s="87"/>
    </row>
    <row r="26" spans="1:3" x14ac:dyDescent="0.55000000000000004">
      <c r="A26" s="82" t="s">
        <v>146</v>
      </c>
      <c r="C26" s="88" t="s">
        <v>330</v>
      </c>
    </row>
    <row r="30" spans="1:3" x14ac:dyDescent="0.55000000000000004">
      <c r="C30" s="88"/>
    </row>
  </sheetData>
  <mergeCells count="1">
    <mergeCell ref="A3:C3"/>
  </mergeCells>
  <pageMargins left="0.39370078740157483" right="0.19685039370078741" top="0.39370078740157483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0"/>
  <sheetViews>
    <sheetView workbookViewId="0">
      <selection activeCell="B33" sqref="B33"/>
    </sheetView>
  </sheetViews>
  <sheetFormatPr defaultRowHeight="24" x14ac:dyDescent="0.2"/>
  <cols>
    <col min="1" max="1" width="6.28515625" style="60" customWidth="1"/>
    <col min="2" max="2" width="61.85546875" style="60" customWidth="1"/>
    <col min="3" max="4" width="15" style="60" customWidth="1"/>
    <col min="5" max="5" width="12.28515625" style="60" customWidth="1"/>
    <col min="6" max="6" width="13.85546875" style="60" customWidth="1"/>
    <col min="7" max="7" width="2.28515625" style="60" customWidth="1"/>
    <col min="8" max="8" width="7.42578125" style="60" customWidth="1"/>
    <col min="9" max="12" width="10.5703125" style="60" customWidth="1"/>
    <col min="13" max="13" width="15.28515625" style="60" customWidth="1"/>
    <col min="14" max="15" width="10.5703125" style="60" customWidth="1"/>
    <col min="16" max="16" width="9.85546875" style="60" customWidth="1"/>
    <col min="17" max="21" width="7.140625" style="60" customWidth="1"/>
    <col min="22" max="16384" width="9.140625" style="60"/>
  </cols>
  <sheetData>
    <row r="1" spans="1:21" ht="30.75" x14ac:dyDescent="0.2">
      <c r="A1" s="40" t="s">
        <v>144</v>
      </c>
      <c r="K1" s="92" t="s">
        <v>138</v>
      </c>
      <c r="L1" s="92"/>
    </row>
    <row r="2" spans="1:21" ht="28.5" thickBot="1" x14ac:dyDescent="0.25">
      <c r="A2" s="133" t="s">
        <v>156</v>
      </c>
      <c r="C2" s="71"/>
      <c r="D2" s="71"/>
      <c r="E2" s="71"/>
      <c r="F2" s="71"/>
      <c r="G2" s="65"/>
      <c r="M2" s="92"/>
      <c r="N2" s="92"/>
    </row>
    <row r="3" spans="1:21" ht="39.75" customHeight="1" x14ac:dyDescent="0.55000000000000004">
      <c r="A3" s="444" t="s">
        <v>21</v>
      </c>
      <c r="B3" s="411" t="s">
        <v>119</v>
      </c>
      <c r="C3" s="426" t="s">
        <v>118</v>
      </c>
      <c r="D3" s="426" t="s">
        <v>151</v>
      </c>
      <c r="E3" s="447" t="s">
        <v>147</v>
      </c>
      <c r="F3" s="439" t="s">
        <v>148</v>
      </c>
      <c r="G3" s="93"/>
      <c r="H3" s="25" t="s">
        <v>29</v>
      </c>
      <c r="I3" s="24"/>
      <c r="J3" s="24"/>
      <c r="K3" s="24"/>
      <c r="L3" s="24"/>
      <c r="M3" s="24"/>
      <c r="O3" s="94"/>
      <c r="P3" s="94"/>
      <c r="Q3" s="95"/>
      <c r="R3" s="95"/>
      <c r="S3" s="95"/>
      <c r="T3" s="95"/>
      <c r="U3" s="95"/>
    </row>
    <row r="4" spans="1:21" ht="42" customHeight="1" thickBot="1" x14ac:dyDescent="0.6">
      <c r="A4" s="445"/>
      <c r="B4" s="423"/>
      <c r="C4" s="446"/>
      <c r="D4" s="446"/>
      <c r="E4" s="448"/>
      <c r="F4" s="440"/>
      <c r="G4" s="62"/>
      <c r="H4" s="295" t="s">
        <v>30</v>
      </c>
      <c r="I4" s="96" t="s">
        <v>154</v>
      </c>
      <c r="J4" s="24"/>
      <c r="K4" s="24"/>
      <c r="L4" s="24"/>
      <c r="M4" s="24"/>
      <c r="O4" s="97"/>
      <c r="P4" s="97"/>
      <c r="Q4" s="98"/>
      <c r="R4" s="98"/>
      <c r="S4" s="98"/>
      <c r="T4" s="98"/>
      <c r="U4" s="98"/>
    </row>
    <row r="5" spans="1:21" x14ac:dyDescent="0.55000000000000004">
      <c r="A5" s="99"/>
      <c r="B5" s="404" t="s">
        <v>99</v>
      </c>
      <c r="C5" s="286"/>
      <c r="D5" s="286"/>
      <c r="E5" s="284"/>
      <c r="F5" s="100"/>
      <c r="G5" s="62"/>
      <c r="H5" s="101"/>
      <c r="I5" s="24" t="s">
        <v>152</v>
      </c>
      <c r="J5" s="24"/>
      <c r="K5" s="24"/>
      <c r="L5" s="24"/>
      <c r="M5" s="24"/>
      <c r="O5" s="97"/>
      <c r="P5" s="97"/>
      <c r="Q5" s="98"/>
      <c r="R5" s="98"/>
      <c r="S5" s="98"/>
      <c r="T5" s="98"/>
      <c r="U5" s="98"/>
    </row>
    <row r="6" spans="1:21" x14ac:dyDescent="0.55000000000000004">
      <c r="A6" s="102"/>
      <c r="B6" s="281"/>
      <c r="C6" s="347">
        <v>50</v>
      </c>
      <c r="D6" s="347">
        <f>C6*0.7</f>
        <v>35</v>
      </c>
      <c r="E6" s="348">
        <v>3</v>
      </c>
      <c r="F6" s="349">
        <f>VLOOKUP(E6,$I$22:$K$26,3,FALSE)*D6/100</f>
        <v>23.331</v>
      </c>
      <c r="G6" s="62"/>
      <c r="H6" s="24"/>
      <c r="I6" s="24"/>
      <c r="J6" s="24"/>
      <c r="K6" s="24"/>
      <c r="L6" s="24"/>
      <c r="M6" s="24"/>
      <c r="O6" s="97"/>
      <c r="P6" s="97"/>
      <c r="Q6" s="98"/>
      <c r="R6" s="98"/>
      <c r="S6" s="98"/>
      <c r="T6" s="98"/>
      <c r="U6" s="98"/>
    </row>
    <row r="7" spans="1:21" x14ac:dyDescent="0.55000000000000004">
      <c r="A7" s="102"/>
      <c r="B7" s="282"/>
      <c r="C7" s="287"/>
      <c r="D7" s="287"/>
      <c r="E7" s="285"/>
      <c r="F7" s="104"/>
      <c r="G7" s="62"/>
      <c r="H7" s="105" t="s">
        <v>32</v>
      </c>
      <c r="I7" s="106" t="s">
        <v>155</v>
      </c>
      <c r="J7" s="107"/>
      <c r="K7" s="107"/>
      <c r="L7" s="108"/>
      <c r="M7" s="108"/>
      <c r="O7" s="97"/>
      <c r="P7" s="97"/>
      <c r="Q7" s="98"/>
      <c r="R7" s="98"/>
      <c r="S7" s="98"/>
      <c r="T7" s="98"/>
      <c r="U7" s="98"/>
    </row>
    <row r="8" spans="1:21" x14ac:dyDescent="0.55000000000000004">
      <c r="A8" s="102"/>
      <c r="B8" s="282"/>
      <c r="C8" s="287"/>
      <c r="D8" s="287"/>
      <c r="E8" s="285"/>
      <c r="F8" s="104"/>
      <c r="G8" s="62"/>
      <c r="H8" s="101"/>
      <c r="I8" s="29" t="s">
        <v>153</v>
      </c>
      <c r="J8" s="108"/>
      <c r="K8" s="108"/>
      <c r="L8" s="108"/>
      <c r="M8" s="108"/>
      <c r="O8" s="97"/>
      <c r="P8" s="97"/>
      <c r="Q8" s="98"/>
      <c r="R8" s="98"/>
      <c r="S8" s="98"/>
      <c r="T8" s="98"/>
      <c r="U8" s="98"/>
    </row>
    <row r="9" spans="1:21" x14ac:dyDescent="0.55000000000000004">
      <c r="A9" s="102"/>
      <c r="B9" s="282"/>
      <c r="C9" s="287"/>
      <c r="D9" s="287"/>
      <c r="E9" s="285"/>
      <c r="F9" s="104"/>
      <c r="G9" s="62"/>
      <c r="H9" s="101"/>
      <c r="I9" s="29"/>
      <c r="J9" s="108"/>
      <c r="K9" s="108"/>
      <c r="L9" s="108"/>
      <c r="M9" s="108"/>
      <c r="O9" s="97"/>
      <c r="P9" s="97"/>
      <c r="Q9" s="98"/>
      <c r="R9" s="98"/>
      <c r="S9" s="98"/>
      <c r="T9" s="98"/>
      <c r="U9" s="98"/>
    </row>
    <row r="10" spans="1:21" x14ac:dyDescent="0.55000000000000004">
      <c r="A10" s="102"/>
      <c r="B10" s="281"/>
      <c r="C10" s="287"/>
      <c r="D10" s="287"/>
      <c r="E10" s="285"/>
      <c r="F10" s="104"/>
      <c r="G10" s="62"/>
      <c r="H10" s="24"/>
      <c r="I10" s="109" t="s">
        <v>90</v>
      </c>
      <c r="J10" s="24"/>
      <c r="K10" s="26"/>
      <c r="L10" s="108"/>
      <c r="M10" s="108"/>
      <c r="N10" s="110"/>
      <c r="O10" s="97"/>
      <c r="P10" s="97"/>
      <c r="Q10" s="98"/>
      <c r="R10" s="98"/>
      <c r="S10" s="98"/>
      <c r="T10" s="98"/>
      <c r="U10" s="98"/>
    </row>
    <row r="11" spans="1:21" ht="27" x14ac:dyDescent="0.55000000000000004">
      <c r="A11" s="102"/>
      <c r="B11" s="404" t="s">
        <v>100</v>
      </c>
      <c r="C11" s="287"/>
      <c r="D11" s="287"/>
      <c r="E11" s="285"/>
      <c r="F11" s="104"/>
      <c r="G11" s="62"/>
      <c r="H11" s="101"/>
      <c r="I11" s="24"/>
      <c r="J11" s="441" t="s">
        <v>149</v>
      </c>
      <c r="K11" s="442"/>
      <c r="L11" s="443"/>
      <c r="M11" s="108"/>
      <c r="N11" s="98"/>
      <c r="O11" s="97"/>
      <c r="P11" s="97"/>
      <c r="Q11" s="98"/>
      <c r="R11" s="98"/>
      <c r="S11" s="98"/>
      <c r="T11" s="98"/>
      <c r="U11" s="98"/>
    </row>
    <row r="12" spans="1:21" x14ac:dyDescent="0.55000000000000004">
      <c r="A12" s="102"/>
      <c r="B12" s="281"/>
      <c r="C12" s="347">
        <v>25</v>
      </c>
      <c r="D12" s="347">
        <f>C12*0.7</f>
        <v>17.5</v>
      </c>
      <c r="E12" s="348">
        <v>2</v>
      </c>
      <c r="F12" s="350">
        <f>VLOOKUP(E12,$I$22:$K$26,3,FALSE)*D12/100</f>
        <v>8.75</v>
      </c>
      <c r="G12" s="62"/>
      <c r="H12" s="101"/>
      <c r="I12" s="24"/>
      <c r="J12" s="435">
        <v>100</v>
      </c>
      <c r="K12" s="436"/>
      <c r="L12" s="437"/>
      <c r="M12" s="108"/>
      <c r="N12" s="98"/>
      <c r="O12" s="97"/>
      <c r="P12" s="97"/>
      <c r="Q12" s="98"/>
      <c r="R12" s="98"/>
      <c r="S12" s="98"/>
      <c r="T12" s="98"/>
      <c r="U12" s="98"/>
    </row>
    <row r="13" spans="1:21" x14ac:dyDescent="0.55000000000000004">
      <c r="A13" s="102"/>
      <c r="B13" s="281"/>
      <c r="C13" s="287"/>
      <c r="D13" s="287"/>
      <c r="E13" s="285"/>
      <c r="F13" s="104"/>
      <c r="G13" s="62"/>
      <c r="H13" s="111"/>
      <c r="I13" s="24" t="s">
        <v>305</v>
      </c>
      <c r="J13" s="24"/>
      <c r="K13" s="24"/>
      <c r="L13" s="112" t="s">
        <v>110</v>
      </c>
      <c r="M13" s="113" t="s">
        <v>8</v>
      </c>
      <c r="N13" s="98"/>
      <c r="O13" s="97"/>
      <c r="P13" s="97"/>
      <c r="Q13" s="98"/>
      <c r="R13" s="98"/>
      <c r="S13" s="98"/>
      <c r="T13" s="98"/>
      <c r="U13" s="98"/>
    </row>
    <row r="14" spans="1:21" x14ac:dyDescent="0.55000000000000004">
      <c r="A14" s="102"/>
      <c r="B14" s="281"/>
      <c r="C14" s="287"/>
      <c r="D14" s="287"/>
      <c r="E14" s="285"/>
      <c r="F14" s="104"/>
      <c r="G14" s="62"/>
      <c r="H14" s="24"/>
      <c r="I14" s="24" t="s">
        <v>111</v>
      </c>
      <c r="J14" s="24"/>
      <c r="K14" s="24"/>
      <c r="L14" s="112" t="s">
        <v>112</v>
      </c>
      <c r="M14" s="113" t="s">
        <v>8</v>
      </c>
      <c r="N14" s="98"/>
      <c r="O14" s="97"/>
      <c r="P14" s="97"/>
      <c r="Q14" s="98"/>
      <c r="R14" s="98"/>
      <c r="S14" s="98"/>
      <c r="T14" s="98"/>
      <c r="U14" s="98"/>
    </row>
    <row r="15" spans="1:21" ht="24.75" thickBot="1" x14ac:dyDescent="0.6">
      <c r="A15" s="102"/>
      <c r="B15" s="283"/>
      <c r="C15" s="287"/>
      <c r="D15" s="287"/>
      <c r="E15" s="285"/>
      <c r="F15" s="104"/>
      <c r="G15" s="62"/>
      <c r="H15" s="24"/>
      <c r="I15" s="24" t="s">
        <v>113</v>
      </c>
      <c r="J15" s="24"/>
      <c r="K15" s="114" t="s">
        <v>114</v>
      </c>
      <c r="L15" s="24" t="s">
        <v>115</v>
      </c>
      <c r="M15" s="113" t="s">
        <v>8</v>
      </c>
      <c r="N15" s="98"/>
      <c r="O15" s="97"/>
      <c r="P15" s="97"/>
      <c r="Q15" s="98"/>
      <c r="R15" s="98"/>
      <c r="S15" s="98"/>
      <c r="T15" s="98"/>
      <c r="U15" s="98"/>
    </row>
    <row r="16" spans="1:21" x14ac:dyDescent="0.55000000000000004">
      <c r="A16" s="102"/>
      <c r="B16" s="404" t="s">
        <v>101</v>
      </c>
      <c r="C16" s="287"/>
      <c r="D16" s="287"/>
      <c r="E16" s="285"/>
      <c r="F16" s="104"/>
      <c r="G16" s="62"/>
      <c r="H16" s="24"/>
      <c r="I16" s="24"/>
      <c r="J16" s="24"/>
      <c r="K16" s="36">
        <v>100</v>
      </c>
      <c r="L16" s="24"/>
      <c r="M16" s="24"/>
      <c r="N16" s="98"/>
      <c r="O16" s="97"/>
      <c r="P16" s="97"/>
      <c r="Q16" s="98"/>
      <c r="R16" s="98"/>
      <c r="S16" s="98"/>
      <c r="T16" s="98"/>
      <c r="U16" s="98"/>
    </row>
    <row r="17" spans="1:21" x14ac:dyDescent="0.55000000000000004">
      <c r="A17" s="102"/>
      <c r="B17" s="283"/>
      <c r="C17" s="347">
        <v>10</v>
      </c>
      <c r="D17" s="347">
        <f>C17*0.7</f>
        <v>7</v>
      </c>
      <c r="E17" s="348">
        <v>3</v>
      </c>
      <c r="F17" s="350">
        <f>VLOOKUP(E17,$I$22:$K$26,3,FALSE)*D17/100</f>
        <v>4.6661999999999999</v>
      </c>
      <c r="G17" s="62"/>
      <c r="H17" s="24"/>
      <c r="I17" s="24" t="s">
        <v>150</v>
      </c>
      <c r="J17" s="24"/>
      <c r="K17" s="24"/>
      <c r="L17" s="24" t="s">
        <v>115</v>
      </c>
      <c r="M17" s="113" t="s">
        <v>8</v>
      </c>
      <c r="N17" s="98"/>
      <c r="O17" s="97"/>
      <c r="P17" s="97"/>
      <c r="Q17" s="98"/>
      <c r="R17" s="98"/>
      <c r="S17" s="98"/>
      <c r="T17" s="98"/>
      <c r="U17" s="98"/>
    </row>
    <row r="18" spans="1:21" x14ac:dyDescent="0.55000000000000004">
      <c r="A18" s="102"/>
      <c r="B18" s="281"/>
      <c r="C18" s="287"/>
      <c r="D18" s="287"/>
      <c r="E18" s="285"/>
      <c r="F18" s="104"/>
      <c r="G18" s="62"/>
      <c r="H18" s="24"/>
      <c r="I18" s="24"/>
      <c r="J18" s="24"/>
      <c r="K18" s="24"/>
      <c r="L18" s="24"/>
      <c r="M18" s="24"/>
      <c r="N18" s="98"/>
      <c r="O18" s="97"/>
      <c r="P18" s="97"/>
      <c r="Q18" s="98"/>
      <c r="R18" s="98"/>
      <c r="S18" s="98"/>
      <c r="T18" s="98"/>
      <c r="U18" s="98"/>
    </row>
    <row r="19" spans="1:21" x14ac:dyDescent="0.55000000000000004">
      <c r="A19" s="102"/>
      <c r="B19" s="281"/>
      <c r="C19" s="287"/>
      <c r="D19" s="287"/>
      <c r="E19" s="285"/>
      <c r="F19" s="104"/>
      <c r="G19" s="62"/>
      <c r="H19" s="24"/>
      <c r="I19" s="24"/>
      <c r="J19" s="24"/>
      <c r="K19" s="24"/>
      <c r="L19" s="24"/>
      <c r="M19" s="24"/>
      <c r="N19" s="98"/>
      <c r="O19" s="97"/>
      <c r="P19" s="115"/>
      <c r="Q19" s="116"/>
      <c r="R19" s="116"/>
      <c r="S19" s="116"/>
      <c r="T19" s="116"/>
      <c r="U19" s="116"/>
    </row>
    <row r="20" spans="1:21" x14ac:dyDescent="0.55000000000000004">
      <c r="A20" s="102"/>
      <c r="B20" s="281"/>
      <c r="C20" s="287"/>
      <c r="D20" s="287"/>
      <c r="E20" s="285"/>
      <c r="F20" s="104"/>
      <c r="G20" s="62"/>
      <c r="H20" s="105" t="s">
        <v>160</v>
      </c>
      <c r="I20" s="26" t="s">
        <v>161</v>
      </c>
      <c r="J20" s="24"/>
      <c r="K20" s="24"/>
      <c r="L20" s="24"/>
      <c r="M20" s="24"/>
      <c r="N20" s="116"/>
      <c r="O20" s="117"/>
      <c r="P20" s="118"/>
      <c r="Q20" s="116"/>
      <c r="R20" s="116"/>
      <c r="S20" s="116"/>
      <c r="T20" s="116"/>
      <c r="U20" s="98"/>
    </row>
    <row r="21" spans="1:21" x14ac:dyDescent="0.55000000000000004">
      <c r="A21" s="102"/>
      <c r="B21" s="405" t="s">
        <v>102</v>
      </c>
      <c r="C21" s="287"/>
      <c r="D21" s="287"/>
      <c r="E21" s="285"/>
      <c r="F21" s="104"/>
      <c r="G21" s="62"/>
      <c r="H21" s="24"/>
      <c r="I21" s="119" t="s">
        <v>23</v>
      </c>
      <c r="J21" s="120"/>
      <c r="K21" s="121" t="s">
        <v>50</v>
      </c>
      <c r="L21" s="24"/>
      <c r="M21" s="24"/>
      <c r="Q21" s="62"/>
    </row>
    <row r="22" spans="1:21" x14ac:dyDescent="0.55000000000000004">
      <c r="A22" s="102"/>
      <c r="C22" s="347">
        <v>10</v>
      </c>
      <c r="D22" s="347">
        <f>C22*0.7</f>
        <v>7</v>
      </c>
      <c r="E22" s="348">
        <v>5</v>
      </c>
      <c r="F22" s="350">
        <f>VLOOKUP(E22,$I$22:$K$26,3,FALSE)*D22/100</f>
        <v>7</v>
      </c>
      <c r="G22" s="62"/>
      <c r="H22" s="24"/>
      <c r="I22" s="101">
        <v>5</v>
      </c>
      <c r="J22" s="123" t="s">
        <v>31</v>
      </c>
      <c r="K22" s="131">
        <v>100</v>
      </c>
      <c r="L22" s="131"/>
      <c r="M22" s="24"/>
      <c r="R22" s="65"/>
      <c r="S22" s="65"/>
      <c r="T22" s="62"/>
      <c r="U22" s="62"/>
    </row>
    <row r="23" spans="1:21" x14ac:dyDescent="0.55000000000000004">
      <c r="A23" s="102"/>
      <c r="B23" s="282"/>
      <c r="C23" s="287"/>
      <c r="D23" s="287"/>
      <c r="E23" s="285"/>
      <c r="F23" s="104"/>
      <c r="G23" s="62"/>
      <c r="H23" s="101"/>
      <c r="I23" s="101">
        <v>4</v>
      </c>
      <c r="J23" s="123" t="s">
        <v>31</v>
      </c>
      <c r="K23" s="131">
        <v>83.33</v>
      </c>
      <c r="L23" s="131"/>
      <c r="M23" s="122"/>
      <c r="R23" s="62"/>
      <c r="S23" s="62"/>
      <c r="T23" s="62"/>
      <c r="U23" s="62"/>
    </row>
    <row r="24" spans="1:21" x14ac:dyDescent="0.55000000000000004">
      <c r="A24" s="102"/>
      <c r="B24" s="24"/>
      <c r="C24" s="287"/>
      <c r="D24" s="287"/>
      <c r="E24" s="285"/>
      <c r="F24" s="104"/>
      <c r="G24" s="62"/>
      <c r="H24" s="24"/>
      <c r="I24" s="101">
        <v>3</v>
      </c>
      <c r="J24" s="123" t="s">
        <v>31</v>
      </c>
      <c r="K24" s="131">
        <v>66.66</v>
      </c>
      <c r="L24" s="131"/>
      <c r="M24" s="124"/>
      <c r="R24" s="62"/>
      <c r="S24" s="62"/>
      <c r="T24" s="62"/>
      <c r="U24" s="62"/>
    </row>
    <row r="25" spans="1:21" x14ac:dyDescent="0.55000000000000004">
      <c r="A25" s="102"/>
      <c r="B25" s="351"/>
      <c r="C25" s="287"/>
      <c r="D25" s="287"/>
      <c r="E25" s="285"/>
      <c r="F25" s="104"/>
      <c r="G25" s="62"/>
      <c r="H25" s="24"/>
      <c r="I25" s="101">
        <v>2</v>
      </c>
      <c r="J25" s="123" t="s">
        <v>31</v>
      </c>
      <c r="K25" s="131">
        <v>50</v>
      </c>
      <c r="L25" s="132"/>
      <c r="M25" s="124"/>
      <c r="R25" s="62"/>
      <c r="S25" s="62"/>
      <c r="T25" s="62"/>
      <c r="U25" s="62"/>
    </row>
    <row r="26" spans="1:21" x14ac:dyDescent="0.55000000000000004">
      <c r="A26" s="102"/>
      <c r="B26" s="405" t="s">
        <v>103</v>
      </c>
      <c r="C26" s="287"/>
      <c r="D26" s="287"/>
      <c r="E26" s="285"/>
      <c r="F26" s="104"/>
      <c r="G26" s="62"/>
      <c r="H26" s="24"/>
      <c r="I26" s="101">
        <v>1</v>
      </c>
      <c r="J26" s="123" t="s">
        <v>31</v>
      </c>
      <c r="K26" s="131">
        <v>33.33</v>
      </c>
      <c r="L26" s="132"/>
      <c r="M26" s="124"/>
      <c r="R26" s="62"/>
      <c r="S26" s="62"/>
      <c r="T26" s="62"/>
      <c r="U26" s="62"/>
    </row>
    <row r="27" spans="1:21" x14ac:dyDescent="0.55000000000000004">
      <c r="A27" s="102"/>
      <c r="B27" s="103"/>
      <c r="C27" s="347">
        <v>5</v>
      </c>
      <c r="D27" s="347">
        <f>C27*0.7</f>
        <v>3.5</v>
      </c>
      <c r="E27" s="348">
        <v>1</v>
      </c>
      <c r="F27" s="350">
        <f>VLOOKUP(E27,$I$22:$K$26,3,FALSE)*D27/100</f>
        <v>1.16655</v>
      </c>
      <c r="G27" s="62"/>
      <c r="H27" s="24"/>
      <c r="I27" s="101"/>
      <c r="J27" s="123"/>
      <c r="K27" s="438"/>
      <c r="L27" s="438"/>
      <c r="M27" s="124"/>
      <c r="R27" s="62"/>
      <c r="S27" s="62"/>
      <c r="T27" s="62"/>
      <c r="U27" s="62"/>
    </row>
    <row r="28" spans="1:21" x14ac:dyDescent="0.2">
      <c r="A28" s="102"/>
      <c r="B28" s="103"/>
      <c r="C28" s="287"/>
      <c r="D28" s="287"/>
      <c r="E28" s="285"/>
      <c r="F28" s="104"/>
      <c r="G28" s="62"/>
      <c r="H28" s="24"/>
      <c r="R28" s="62"/>
      <c r="S28" s="62"/>
      <c r="T28" s="62"/>
      <c r="U28" s="62"/>
    </row>
    <row r="29" spans="1:21" x14ac:dyDescent="0.55000000000000004">
      <c r="A29" s="102"/>
      <c r="B29" s="103"/>
      <c r="C29" s="287"/>
      <c r="D29" s="287"/>
      <c r="E29" s="285"/>
      <c r="F29" s="104"/>
      <c r="G29" s="62"/>
      <c r="H29" s="24"/>
      <c r="I29" s="297" t="s">
        <v>306</v>
      </c>
      <c r="R29" s="62"/>
      <c r="S29" s="62"/>
      <c r="T29" s="62"/>
      <c r="U29" s="62"/>
    </row>
    <row r="30" spans="1:21" ht="24.75" thickBot="1" x14ac:dyDescent="0.6">
      <c r="A30" s="125"/>
      <c r="B30" s="126"/>
      <c r="C30" s="288"/>
      <c r="D30" s="288"/>
      <c r="E30" s="73"/>
      <c r="F30" s="127"/>
      <c r="G30" s="62"/>
      <c r="I30" s="297" t="s">
        <v>329</v>
      </c>
      <c r="N30" s="62"/>
      <c r="O30" s="62"/>
      <c r="P30" s="62"/>
      <c r="Q30" s="62"/>
      <c r="R30" s="62"/>
      <c r="S30" s="62"/>
      <c r="T30" s="62"/>
      <c r="U30" s="62"/>
    </row>
    <row r="31" spans="1:21" ht="24.75" thickBot="1" x14ac:dyDescent="0.6">
      <c r="B31" s="406" t="s">
        <v>24</v>
      </c>
      <c r="C31" s="128">
        <f>SUM(C5:C30)</f>
        <v>100</v>
      </c>
      <c r="D31" s="128">
        <f>SUM(D5:D30)</f>
        <v>70</v>
      </c>
      <c r="E31" s="128"/>
      <c r="F31" s="407">
        <f>ROUND(SUM(F5:F30),3)</f>
        <v>44.914000000000001</v>
      </c>
      <c r="G31" s="62"/>
      <c r="I31" s="297" t="s">
        <v>328</v>
      </c>
      <c r="N31" s="62"/>
      <c r="O31" s="62"/>
      <c r="P31" s="62"/>
      <c r="Q31" s="62"/>
      <c r="R31" s="62"/>
      <c r="S31" s="62"/>
      <c r="T31" s="62"/>
      <c r="U31" s="62"/>
    </row>
    <row r="32" spans="1:21" ht="23.25" customHeight="1" x14ac:dyDescent="0.2">
      <c r="G32" s="62"/>
      <c r="Q32" s="62"/>
    </row>
    <row r="33" spans="1:16" x14ac:dyDescent="0.55000000000000004">
      <c r="A33" s="92"/>
      <c r="B33" s="289"/>
      <c r="C33" s="65"/>
      <c r="D33" s="65"/>
      <c r="E33" s="65"/>
      <c r="F33" s="65"/>
      <c r="G33" s="65"/>
      <c r="M33" s="129" t="s">
        <v>289</v>
      </c>
      <c r="O33" s="62"/>
      <c r="P33" s="62"/>
    </row>
    <row r="34" spans="1:16" x14ac:dyDescent="0.55000000000000004">
      <c r="A34" s="92"/>
      <c r="B34" s="290"/>
      <c r="C34" s="62"/>
      <c r="D34" s="62"/>
      <c r="E34" s="62"/>
      <c r="F34" s="62"/>
      <c r="G34" s="62"/>
      <c r="N34" s="62"/>
      <c r="O34" s="62"/>
      <c r="P34" s="62"/>
    </row>
    <row r="35" spans="1:16" x14ac:dyDescent="0.55000000000000004">
      <c r="A35" s="62"/>
      <c r="B35" s="290"/>
      <c r="C35" s="62"/>
      <c r="D35" s="62"/>
      <c r="E35" s="62"/>
      <c r="F35" s="62"/>
      <c r="G35" s="62"/>
      <c r="N35" s="62"/>
      <c r="O35" s="62"/>
      <c r="P35" s="62"/>
    </row>
    <row r="36" spans="1:16" x14ac:dyDescent="0.2">
      <c r="A36" s="62"/>
      <c r="C36" s="130"/>
      <c r="D36" s="130"/>
      <c r="E36" s="130"/>
      <c r="F36" s="62"/>
      <c r="G36" s="62"/>
      <c r="N36" s="62"/>
      <c r="O36" s="62"/>
      <c r="P36" s="62"/>
    </row>
    <row r="37" spans="1:16" x14ac:dyDescent="0.2">
      <c r="A37" s="62"/>
      <c r="B37" s="62"/>
      <c r="C37" s="62"/>
      <c r="D37" s="62"/>
      <c r="E37" s="62"/>
      <c r="F37" s="62"/>
      <c r="G37" s="62"/>
    </row>
    <row r="38" spans="1:16" x14ac:dyDescent="0.2">
      <c r="A38" s="62"/>
      <c r="B38" s="62"/>
      <c r="C38" s="62"/>
      <c r="D38" s="62"/>
      <c r="E38" s="62"/>
      <c r="F38" s="62"/>
    </row>
    <row r="39" spans="1:16" x14ac:dyDescent="0.2">
      <c r="A39" s="62"/>
      <c r="B39" s="62"/>
      <c r="C39" s="62"/>
      <c r="D39" s="62"/>
      <c r="E39" s="62"/>
      <c r="F39" s="62"/>
    </row>
    <row r="40" spans="1:16" x14ac:dyDescent="0.2">
      <c r="A40" s="62"/>
      <c r="B40" s="62"/>
      <c r="C40" s="62"/>
      <c r="D40" s="62"/>
      <c r="E40" s="62"/>
      <c r="F40" s="62"/>
    </row>
  </sheetData>
  <mergeCells count="9">
    <mergeCell ref="J12:L12"/>
    <mergeCell ref="K27:L27"/>
    <mergeCell ref="F3:F4"/>
    <mergeCell ref="J11:L11"/>
    <mergeCell ref="A3:A4"/>
    <mergeCell ref="B3:B4"/>
    <mergeCell ref="C3:C4"/>
    <mergeCell ref="E3:E4"/>
    <mergeCell ref="D3:D4"/>
  </mergeCells>
  <phoneticPr fontId="0" type="noConversion"/>
  <pageMargins left="0.39370078740157483" right="0.19685039370078741" top="0.39370078740157483" bottom="0.19685039370078741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33"/>
  <sheetViews>
    <sheetView zoomScale="110" zoomScaleNormal="110" workbookViewId="0">
      <selection activeCell="E38" sqref="E38"/>
    </sheetView>
  </sheetViews>
  <sheetFormatPr defaultColWidth="6.42578125" defaultRowHeight="17.25" x14ac:dyDescent="0.4"/>
  <cols>
    <col min="1" max="1" width="6.42578125" style="135" customWidth="1"/>
    <col min="2" max="6" width="34.42578125" style="135" customWidth="1"/>
    <col min="7" max="255" width="9.140625" style="135" customWidth="1"/>
    <col min="256" max="16384" width="6.42578125" style="135"/>
  </cols>
  <sheetData>
    <row r="1" spans="1:6" ht="30.75" x14ac:dyDescent="0.4">
      <c r="A1" s="40" t="s">
        <v>144</v>
      </c>
      <c r="F1" s="307" t="s">
        <v>138</v>
      </c>
    </row>
    <row r="2" spans="1:6" s="139" customFormat="1" ht="27.75" x14ac:dyDescent="0.65">
      <c r="A2" s="89" t="s">
        <v>145</v>
      </c>
      <c r="B2" s="136"/>
      <c r="C2" s="137"/>
      <c r="D2" s="137"/>
      <c r="E2" s="137"/>
      <c r="F2" s="138"/>
    </row>
    <row r="3" spans="1:6" ht="5.25" customHeight="1" x14ac:dyDescent="0.5">
      <c r="A3" s="140"/>
      <c r="B3" s="141"/>
      <c r="C3" s="142"/>
      <c r="D3" s="142"/>
      <c r="E3" s="142"/>
      <c r="F3" s="142"/>
    </row>
    <row r="4" spans="1:6" ht="21.75" x14ac:dyDescent="0.4">
      <c r="A4" s="449" t="s">
        <v>0</v>
      </c>
      <c r="B4" s="450"/>
      <c r="C4" s="450"/>
      <c r="D4" s="450"/>
      <c r="E4" s="450"/>
      <c r="F4" s="451"/>
    </row>
    <row r="5" spans="1:6" ht="19.5" x14ac:dyDescent="0.45">
      <c r="A5" s="143">
        <v>1</v>
      </c>
      <c r="B5" s="144" t="s">
        <v>91</v>
      </c>
      <c r="C5" s="145"/>
      <c r="D5" s="146"/>
      <c r="E5" s="146"/>
      <c r="F5" s="147"/>
    </row>
    <row r="6" spans="1:6" ht="19.5" x14ac:dyDescent="0.45">
      <c r="A6" s="148"/>
      <c r="B6" s="149" t="s">
        <v>82</v>
      </c>
      <c r="C6" s="150"/>
      <c r="D6" s="151"/>
      <c r="E6" s="201"/>
      <c r="F6" s="184"/>
    </row>
    <row r="7" spans="1:6" ht="21.75" x14ac:dyDescent="0.5">
      <c r="A7" s="152"/>
      <c r="B7" s="153" t="s">
        <v>61</v>
      </c>
      <c r="C7" s="153" t="s">
        <v>62</v>
      </c>
      <c r="D7" s="153" t="s">
        <v>63</v>
      </c>
      <c r="E7" s="153" t="s">
        <v>64</v>
      </c>
      <c r="F7" s="153" t="s">
        <v>65</v>
      </c>
    </row>
    <row r="8" spans="1:6" x14ac:dyDescent="0.4">
      <c r="A8" s="154"/>
      <c r="B8" s="199" t="s">
        <v>162</v>
      </c>
      <c r="C8" s="199" t="s">
        <v>162</v>
      </c>
      <c r="D8" s="199" t="s">
        <v>162</v>
      </c>
      <c r="E8" s="199" t="s">
        <v>176</v>
      </c>
      <c r="F8" s="199" t="s">
        <v>182</v>
      </c>
    </row>
    <row r="9" spans="1:6" x14ac:dyDescent="0.4">
      <c r="A9" s="155"/>
      <c r="B9" s="199" t="s">
        <v>163</v>
      </c>
      <c r="C9" s="199" t="s">
        <v>163</v>
      </c>
      <c r="D9" s="199" t="s">
        <v>163</v>
      </c>
      <c r="E9" s="199" t="s">
        <v>177</v>
      </c>
      <c r="F9" s="199" t="s">
        <v>183</v>
      </c>
    </row>
    <row r="10" spans="1:6" x14ac:dyDescent="0.4">
      <c r="A10" s="155"/>
      <c r="B10" s="199" t="s">
        <v>164</v>
      </c>
      <c r="C10" s="199" t="s">
        <v>168</v>
      </c>
      <c r="D10" s="199" t="s">
        <v>174</v>
      </c>
      <c r="E10" s="199" t="s">
        <v>178</v>
      </c>
      <c r="F10" s="199" t="s">
        <v>184</v>
      </c>
    </row>
    <row r="11" spans="1:6" x14ac:dyDescent="0.4">
      <c r="A11" s="155"/>
      <c r="B11" s="199" t="s">
        <v>165</v>
      </c>
      <c r="C11" s="199" t="s">
        <v>169</v>
      </c>
      <c r="D11" s="199" t="s">
        <v>175</v>
      </c>
      <c r="E11" s="199" t="s">
        <v>179</v>
      </c>
      <c r="F11" s="199" t="s">
        <v>185</v>
      </c>
    </row>
    <row r="12" spans="1:6" x14ac:dyDescent="0.4">
      <c r="A12" s="155"/>
      <c r="B12" s="199" t="s">
        <v>166</v>
      </c>
      <c r="C12" s="199" t="s">
        <v>170</v>
      </c>
      <c r="D12" s="199"/>
      <c r="E12" s="199" t="s">
        <v>180</v>
      </c>
      <c r="F12" s="199" t="s">
        <v>186</v>
      </c>
    </row>
    <row r="13" spans="1:6" x14ac:dyDescent="0.4">
      <c r="A13" s="155"/>
      <c r="B13" s="199" t="s">
        <v>167</v>
      </c>
      <c r="C13" s="199" t="s">
        <v>171</v>
      </c>
      <c r="D13" s="199"/>
      <c r="E13" s="199" t="s">
        <v>181</v>
      </c>
      <c r="F13" s="199" t="s">
        <v>188</v>
      </c>
    </row>
    <row r="14" spans="1:6" x14ac:dyDescent="0.4">
      <c r="A14" s="155"/>
      <c r="B14" s="199"/>
      <c r="C14" s="199" t="s">
        <v>172</v>
      </c>
      <c r="D14" s="199"/>
      <c r="E14" s="199"/>
      <c r="F14" s="199" t="s">
        <v>187</v>
      </c>
    </row>
    <row r="15" spans="1:6" x14ac:dyDescent="0.4">
      <c r="A15" s="155"/>
      <c r="B15" s="199"/>
      <c r="C15" s="199" t="s">
        <v>173</v>
      </c>
      <c r="D15" s="199"/>
      <c r="E15" s="199"/>
      <c r="F15" s="199"/>
    </row>
    <row r="16" spans="1:6" x14ac:dyDescent="0.4">
      <c r="A16" s="155"/>
      <c r="B16" s="199"/>
      <c r="C16" s="199"/>
      <c r="D16" s="199"/>
      <c r="E16" s="199"/>
      <c r="F16" s="199"/>
    </row>
    <row r="17" spans="1:6" x14ac:dyDescent="0.4">
      <c r="A17" s="202" t="s">
        <v>23</v>
      </c>
      <c r="B17" s="156"/>
      <c r="C17" s="157"/>
      <c r="D17" s="157"/>
      <c r="E17" s="157"/>
      <c r="F17" s="157"/>
    </row>
    <row r="18" spans="1:6" x14ac:dyDescent="0.4">
      <c r="A18" s="203" t="s">
        <v>83</v>
      </c>
      <c r="B18" s="159"/>
      <c r="C18" s="159"/>
      <c r="D18" s="159"/>
      <c r="E18" s="159"/>
      <c r="F18" s="159"/>
    </row>
    <row r="19" spans="1:6" x14ac:dyDescent="0.4">
      <c r="A19" s="203" t="s">
        <v>189</v>
      </c>
      <c r="B19" s="187"/>
      <c r="C19" s="159"/>
      <c r="D19" s="159"/>
      <c r="E19" s="159"/>
      <c r="F19" s="159"/>
    </row>
    <row r="20" spans="1:6" x14ac:dyDescent="0.4">
      <c r="A20" s="203" t="s">
        <v>190</v>
      </c>
      <c r="B20" s="187"/>
      <c r="C20" s="159"/>
      <c r="D20" s="159"/>
      <c r="E20" s="159"/>
      <c r="F20" s="159"/>
    </row>
    <row r="21" spans="1:6" x14ac:dyDescent="0.4">
      <c r="A21" s="203"/>
      <c r="B21" s="187"/>
      <c r="C21" s="159"/>
      <c r="D21" s="159"/>
      <c r="E21" s="159"/>
      <c r="F21" s="159"/>
    </row>
    <row r="22" spans="1:6" x14ac:dyDescent="0.4">
      <c r="A22" s="203"/>
      <c r="B22" s="187"/>
      <c r="C22" s="159"/>
      <c r="D22" s="159"/>
      <c r="E22" s="159"/>
      <c r="F22" s="159"/>
    </row>
    <row r="23" spans="1:6" x14ac:dyDescent="0.4">
      <c r="A23" s="158"/>
      <c r="B23" s="160"/>
      <c r="C23" s="161"/>
      <c r="D23" s="161"/>
      <c r="E23" s="161"/>
      <c r="F23" s="161"/>
    </row>
    <row r="24" spans="1:6" x14ac:dyDescent="0.4">
      <c r="A24" s="158"/>
      <c r="B24" s="162"/>
      <c r="C24" s="155"/>
      <c r="D24" s="155"/>
      <c r="E24" s="155"/>
      <c r="F24" s="155"/>
    </row>
    <row r="25" spans="1:6" x14ac:dyDescent="0.4">
      <c r="A25" s="163"/>
      <c r="B25" s="164"/>
      <c r="C25" s="165"/>
      <c r="D25" s="165"/>
      <c r="E25" s="165"/>
      <c r="F25" s="165"/>
    </row>
    <row r="26" spans="1:6" ht="19.5" x14ac:dyDescent="0.45">
      <c r="A26" s="143">
        <v>2</v>
      </c>
      <c r="B26" s="166" t="s">
        <v>92</v>
      </c>
      <c r="C26" s="167"/>
      <c r="D26" s="146"/>
      <c r="E26" s="146"/>
      <c r="F26" s="147"/>
    </row>
    <row r="27" spans="1:6" ht="19.5" x14ac:dyDescent="0.45">
      <c r="A27" s="168"/>
      <c r="B27" s="169" t="s">
        <v>84</v>
      </c>
      <c r="C27" s="170"/>
      <c r="D27" s="171"/>
      <c r="E27" s="171"/>
      <c r="F27" s="172"/>
    </row>
    <row r="28" spans="1:6" ht="21.75" x14ac:dyDescent="0.5">
      <c r="A28" s="152"/>
      <c r="B28" s="153" t="s">
        <v>61</v>
      </c>
      <c r="C28" s="153" t="s">
        <v>62</v>
      </c>
      <c r="D28" s="153" t="s">
        <v>63</v>
      </c>
      <c r="E28" s="153" t="s">
        <v>64</v>
      </c>
      <c r="F28" s="153" t="s">
        <v>65</v>
      </c>
    </row>
    <row r="29" spans="1:6" x14ac:dyDescent="0.4">
      <c r="A29" s="173"/>
      <c r="B29" s="200" t="s">
        <v>191</v>
      </c>
      <c r="C29" s="200" t="s">
        <v>196</v>
      </c>
      <c r="D29" s="199" t="s">
        <v>196</v>
      </c>
      <c r="E29" s="199" t="s">
        <v>204</v>
      </c>
      <c r="F29" s="199" t="s">
        <v>204</v>
      </c>
    </row>
    <row r="30" spans="1:6" x14ac:dyDescent="0.4">
      <c r="A30" s="155"/>
      <c r="B30" s="199" t="s">
        <v>192</v>
      </c>
      <c r="C30" s="199" t="s">
        <v>197</v>
      </c>
      <c r="D30" s="199" t="s">
        <v>197</v>
      </c>
      <c r="E30" s="199" t="s">
        <v>205</v>
      </c>
      <c r="F30" s="199" t="s">
        <v>207</v>
      </c>
    </row>
    <row r="31" spans="1:6" x14ac:dyDescent="0.4">
      <c r="A31" s="155"/>
      <c r="B31" s="199" t="s">
        <v>193</v>
      </c>
      <c r="C31" s="199" t="s">
        <v>198</v>
      </c>
      <c r="D31" s="199" t="s">
        <v>201</v>
      </c>
      <c r="E31" s="199" t="s">
        <v>206</v>
      </c>
      <c r="F31" s="199" t="s">
        <v>208</v>
      </c>
    </row>
    <row r="32" spans="1:6" x14ac:dyDescent="0.4">
      <c r="A32" s="155"/>
      <c r="B32" s="199" t="s">
        <v>194</v>
      </c>
      <c r="C32" s="199" t="s">
        <v>200</v>
      </c>
      <c r="D32" s="199" t="s">
        <v>203</v>
      </c>
      <c r="E32" s="199" t="s">
        <v>71</v>
      </c>
      <c r="F32" s="199" t="s">
        <v>209</v>
      </c>
    </row>
    <row r="33" spans="1:6" x14ac:dyDescent="0.4">
      <c r="A33" s="155"/>
      <c r="B33" s="199" t="s">
        <v>195</v>
      </c>
      <c r="C33" s="199" t="s">
        <v>199</v>
      </c>
      <c r="D33" s="199" t="s">
        <v>202</v>
      </c>
      <c r="E33" s="199"/>
      <c r="F33" s="199" t="s">
        <v>210</v>
      </c>
    </row>
    <row r="34" spans="1:6" x14ac:dyDescent="0.4">
      <c r="A34" s="155"/>
      <c r="B34" s="199"/>
      <c r="C34" s="199"/>
      <c r="D34" s="199"/>
      <c r="E34" s="199"/>
      <c r="F34" s="199"/>
    </row>
    <row r="35" spans="1:6" x14ac:dyDescent="0.4">
      <c r="A35" s="202" t="s">
        <v>23</v>
      </c>
      <c r="B35" s="156"/>
      <c r="C35" s="157"/>
      <c r="D35" s="157"/>
      <c r="E35" s="157"/>
      <c r="F35" s="157"/>
    </row>
    <row r="36" spans="1:6" x14ac:dyDescent="0.4">
      <c r="A36" s="203" t="s">
        <v>83</v>
      </c>
      <c r="B36" s="159"/>
      <c r="C36" s="159"/>
      <c r="D36" s="159"/>
      <c r="E36" s="159"/>
      <c r="F36" s="159"/>
    </row>
    <row r="37" spans="1:6" x14ac:dyDescent="0.4">
      <c r="A37" s="203" t="s">
        <v>189</v>
      </c>
      <c r="B37" s="187"/>
      <c r="C37" s="159"/>
      <c r="D37" s="159"/>
      <c r="E37" s="159"/>
      <c r="F37" s="159"/>
    </row>
    <row r="38" spans="1:6" x14ac:dyDescent="0.4">
      <c r="A38" s="203" t="s">
        <v>190</v>
      </c>
      <c r="B38" s="187"/>
      <c r="C38" s="159"/>
      <c r="D38" s="159"/>
      <c r="E38" s="159"/>
      <c r="F38" s="159"/>
    </row>
    <row r="39" spans="1:6" x14ac:dyDescent="0.4">
      <c r="A39" s="158"/>
      <c r="B39" s="187"/>
      <c r="C39" s="159"/>
      <c r="D39" s="159"/>
      <c r="E39" s="159"/>
      <c r="F39" s="159"/>
    </row>
    <row r="40" spans="1:6" x14ac:dyDescent="0.4">
      <c r="A40" s="158"/>
      <c r="B40" s="187"/>
      <c r="C40" s="159"/>
      <c r="D40" s="159"/>
      <c r="E40" s="159"/>
      <c r="F40" s="159"/>
    </row>
    <row r="41" spans="1:6" x14ac:dyDescent="0.4">
      <c r="A41" s="158"/>
      <c r="B41" s="160"/>
      <c r="C41" s="161"/>
      <c r="D41" s="161"/>
      <c r="E41" s="161"/>
      <c r="F41" s="161"/>
    </row>
    <row r="42" spans="1:6" x14ac:dyDescent="0.4">
      <c r="A42" s="174"/>
      <c r="B42" s="162"/>
      <c r="C42" s="155"/>
      <c r="D42" s="155"/>
      <c r="E42" s="155"/>
      <c r="F42" s="155"/>
    </row>
    <row r="43" spans="1:6" x14ac:dyDescent="0.4">
      <c r="A43" s="175"/>
      <c r="B43" s="164"/>
      <c r="C43" s="165"/>
      <c r="D43" s="165"/>
      <c r="E43" s="165"/>
      <c r="F43" s="165"/>
    </row>
    <row r="44" spans="1:6" ht="21.75" x14ac:dyDescent="0.5">
      <c r="A44" s="452" t="s">
        <v>286</v>
      </c>
      <c r="B44" s="453"/>
      <c r="C44" s="453"/>
      <c r="D44" s="453"/>
      <c r="E44" s="453"/>
      <c r="F44" s="453"/>
    </row>
    <row r="45" spans="1:6" ht="21.75" x14ac:dyDescent="0.4">
      <c r="A45" s="449" t="s">
        <v>0</v>
      </c>
      <c r="B45" s="450"/>
      <c r="C45" s="450"/>
      <c r="D45" s="450"/>
      <c r="E45" s="450"/>
      <c r="F45" s="451"/>
    </row>
    <row r="46" spans="1:6" ht="19.5" x14ac:dyDescent="0.45">
      <c r="A46" s="143">
        <v>3</v>
      </c>
      <c r="B46" s="166" t="s">
        <v>93</v>
      </c>
      <c r="C46" s="167"/>
      <c r="D46" s="146"/>
      <c r="E46" s="146"/>
      <c r="F46" s="147"/>
    </row>
    <row r="47" spans="1:6" ht="19.5" x14ac:dyDescent="0.45">
      <c r="A47" s="148"/>
      <c r="B47" s="169" t="s">
        <v>85</v>
      </c>
      <c r="C47" s="170"/>
      <c r="D47" s="171"/>
      <c r="E47" s="171"/>
      <c r="F47" s="172"/>
    </row>
    <row r="48" spans="1:6" ht="21.75" x14ac:dyDescent="0.5">
      <c r="A48" s="176"/>
      <c r="B48" s="153" t="s">
        <v>61</v>
      </c>
      <c r="C48" s="153" t="s">
        <v>62</v>
      </c>
      <c r="D48" s="153" t="s">
        <v>63</v>
      </c>
      <c r="E48" s="153" t="s">
        <v>64</v>
      </c>
      <c r="F48" s="153" t="s">
        <v>65</v>
      </c>
    </row>
    <row r="49" spans="1:6" x14ac:dyDescent="0.4">
      <c r="A49" s="173"/>
      <c r="B49" s="200" t="s">
        <v>211</v>
      </c>
      <c r="C49" s="199" t="s">
        <v>216</v>
      </c>
      <c r="D49" s="199" t="s">
        <v>216</v>
      </c>
      <c r="E49" s="199" t="s">
        <v>221</v>
      </c>
      <c r="F49" s="199" t="s">
        <v>225</v>
      </c>
    </row>
    <row r="50" spans="1:6" x14ac:dyDescent="0.4">
      <c r="A50" s="155"/>
      <c r="B50" s="199" t="s">
        <v>212</v>
      </c>
      <c r="C50" s="199" t="s">
        <v>217</v>
      </c>
      <c r="D50" s="199" t="s">
        <v>217</v>
      </c>
      <c r="E50" s="199" t="s">
        <v>222</v>
      </c>
      <c r="F50" s="199" t="s">
        <v>226</v>
      </c>
    </row>
    <row r="51" spans="1:6" x14ac:dyDescent="0.4">
      <c r="A51" s="155"/>
      <c r="B51" s="199" t="s">
        <v>213</v>
      </c>
      <c r="C51" s="199" t="s">
        <v>218</v>
      </c>
      <c r="D51" s="199"/>
      <c r="E51" s="199" t="s">
        <v>223</v>
      </c>
      <c r="F51" s="199" t="s">
        <v>227</v>
      </c>
    </row>
    <row r="52" spans="1:6" x14ac:dyDescent="0.4">
      <c r="A52" s="155"/>
      <c r="B52" s="199" t="s">
        <v>215</v>
      </c>
      <c r="C52" s="199" t="s">
        <v>219</v>
      </c>
      <c r="D52" s="199"/>
      <c r="E52" s="199" t="s">
        <v>224</v>
      </c>
      <c r="F52" s="199" t="s">
        <v>228</v>
      </c>
    </row>
    <row r="53" spans="1:6" x14ac:dyDescent="0.4">
      <c r="A53" s="155"/>
      <c r="B53" s="199" t="s">
        <v>214</v>
      </c>
      <c r="C53" s="199" t="s">
        <v>220</v>
      </c>
      <c r="D53" s="199"/>
      <c r="E53" s="199"/>
      <c r="F53" s="199"/>
    </row>
    <row r="54" spans="1:6" x14ac:dyDescent="0.4">
      <c r="A54" s="155"/>
      <c r="B54" s="199"/>
      <c r="C54" s="199" t="s">
        <v>53</v>
      </c>
      <c r="D54" s="199"/>
      <c r="E54" s="199"/>
      <c r="F54" s="199"/>
    </row>
    <row r="55" spans="1:6" x14ac:dyDescent="0.4">
      <c r="A55" s="155"/>
      <c r="B55" s="155"/>
      <c r="C55" s="199"/>
      <c r="D55" s="155"/>
      <c r="E55" s="155"/>
      <c r="F55" s="155"/>
    </row>
    <row r="56" spans="1:6" x14ac:dyDescent="0.4">
      <c r="A56" s="202" t="s">
        <v>23</v>
      </c>
      <c r="B56" s="156"/>
      <c r="C56" s="157"/>
      <c r="D56" s="157"/>
      <c r="E56" s="157"/>
      <c r="F56" s="157"/>
    </row>
    <row r="57" spans="1:6" x14ac:dyDescent="0.4">
      <c r="A57" s="203" t="s">
        <v>83</v>
      </c>
      <c r="B57" s="159"/>
      <c r="C57" s="159"/>
      <c r="D57" s="159"/>
      <c r="E57" s="159"/>
      <c r="F57" s="159"/>
    </row>
    <row r="58" spans="1:6" x14ac:dyDescent="0.4">
      <c r="A58" s="203" t="s">
        <v>189</v>
      </c>
      <c r="B58" s="160"/>
      <c r="C58" s="161"/>
      <c r="D58" s="161"/>
      <c r="E58" s="161"/>
      <c r="F58" s="161"/>
    </row>
    <row r="59" spans="1:6" x14ac:dyDescent="0.4">
      <c r="A59" s="203" t="s">
        <v>190</v>
      </c>
      <c r="B59" s="160"/>
      <c r="C59" s="161"/>
      <c r="D59" s="161"/>
      <c r="E59" s="161"/>
      <c r="F59" s="161"/>
    </row>
    <row r="60" spans="1:6" x14ac:dyDescent="0.4">
      <c r="A60" s="203"/>
      <c r="B60" s="160"/>
      <c r="C60" s="161"/>
      <c r="D60" s="161"/>
      <c r="E60" s="161"/>
      <c r="F60" s="161"/>
    </row>
    <row r="61" spans="1:6" x14ac:dyDescent="0.4">
      <c r="A61" s="203"/>
      <c r="B61" s="160"/>
      <c r="C61" s="161"/>
      <c r="D61" s="161"/>
      <c r="E61" s="161"/>
      <c r="F61" s="161"/>
    </row>
    <row r="62" spans="1:6" x14ac:dyDescent="0.4">
      <c r="A62" s="203"/>
      <c r="B62" s="160"/>
      <c r="C62" s="161"/>
      <c r="D62" s="161"/>
      <c r="E62" s="161"/>
      <c r="F62" s="161"/>
    </row>
    <row r="63" spans="1:6" x14ac:dyDescent="0.4">
      <c r="A63" s="203"/>
      <c r="B63" s="160"/>
      <c r="C63" s="161"/>
      <c r="D63" s="161"/>
      <c r="E63" s="161"/>
      <c r="F63" s="161"/>
    </row>
    <row r="64" spans="1:6" x14ac:dyDescent="0.4">
      <c r="A64" s="155"/>
      <c r="B64" s="177"/>
      <c r="C64" s="178"/>
      <c r="D64" s="178"/>
      <c r="E64" s="178"/>
      <c r="F64" s="178"/>
    </row>
    <row r="65" spans="1:6" x14ac:dyDescent="0.4">
      <c r="A65" s="175"/>
      <c r="B65" s="179"/>
      <c r="C65" s="165"/>
      <c r="D65" s="165"/>
      <c r="E65" s="165"/>
      <c r="F65" s="165"/>
    </row>
    <row r="66" spans="1:6" ht="19.5" x14ac:dyDescent="0.45">
      <c r="A66" s="180">
        <v>4</v>
      </c>
      <c r="B66" s="181" t="s">
        <v>94</v>
      </c>
      <c r="C66" s="182"/>
      <c r="D66" s="183"/>
      <c r="E66" s="183"/>
      <c r="F66" s="184"/>
    </row>
    <row r="67" spans="1:6" ht="19.5" x14ac:dyDescent="0.45">
      <c r="A67" s="180"/>
      <c r="B67" s="181" t="s">
        <v>307</v>
      </c>
      <c r="C67" s="182"/>
      <c r="D67" s="183"/>
      <c r="E67" s="183"/>
      <c r="F67" s="184"/>
    </row>
    <row r="68" spans="1:6" ht="21.75" x14ac:dyDescent="0.5">
      <c r="A68" s="176"/>
      <c r="B68" s="153" t="s">
        <v>61</v>
      </c>
      <c r="C68" s="153" t="s">
        <v>62</v>
      </c>
      <c r="D68" s="153" t="s">
        <v>63</v>
      </c>
      <c r="E68" s="153" t="s">
        <v>64</v>
      </c>
      <c r="F68" s="153" t="s">
        <v>65</v>
      </c>
    </row>
    <row r="69" spans="1:6" x14ac:dyDescent="0.4">
      <c r="A69" s="154"/>
      <c r="B69" s="199" t="s">
        <v>229</v>
      </c>
      <c r="C69" s="199" t="s">
        <v>236</v>
      </c>
      <c r="D69" s="199" t="s">
        <v>236</v>
      </c>
      <c r="E69" s="199" t="s">
        <v>241</v>
      </c>
      <c r="F69" s="199" t="s">
        <v>241</v>
      </c>
    </row>
    <row r="70" spans="1:6" x14ac:dyDescent="0.4">
      <c r="A70" s="155"/>
      <c r="B70" s="199" t="s">
        <v>230</v>
      </c>
      <c r="C70" s="199" t="s">
        <v>237</v>
      </c>
      <c r="D70" s="199" t="s">
        <v>237</v>
      </c>
      <c r="E70" s="199" t="s">
        <v>242</v>
      </c>
      <c r="F70" s="199" t="s">
        <v>244</v>
      </c>
    </row>
    <row r="71" spans="1:6" x14ac:dyDescent="0.4">
      <c r="A71" s="155"/>
      <c r="B71" s="199" t="s">
        <v>231</v>
      </c>
      <c r="C71" s="199" t="s">
        <v>238</v>
      </c>
      <c r="D71" s="199" t="s">
        <v>240</v>
      </c>
      <c r="E71" s="199" t="s">
        <v>243</v>
      </c>
      <c r="F71" s="199" t="s">
        <v>245</v>
      </c>
    </row>
    <row r="72" spans="1:6" x14ac:dyDescent="0.4">
      <c r="A72" s="155"/>
      <c r="B72" s="199" t="s">
        <v>232</v>
      </c>
      <c r="C72" s="199" t="s">
        <v>239</v>
      </c>
      <c r="D72" s="199"/>
      <c r="E72" s="199" t="s">
        <v>9</v>
      </c>
      <c r="F72" s="199" t="s">
        <v>246</v>
      </c>
    </row>
    <row r="73" spans="1:6" x14ac:dyDescent="0.4">
      <c r="A73" s="155"/>
      <c r="B73" s="199" t="s">
        <v>233</v>
      </c>
      <c r="C73" s="199"/>
      <c r="D73" s="199"/>
      <c r="E73" s="199"/>
      <c r="F73" s="199" t="s">
        <v>247</v>
      </c>
    </row>
    <row r="74" spans="1:6" x14ac:dyDescent="0.4">
      <c r="A74" s="155"/>
      <c r="B74" s="199" t="s">
        <v>234</v>
      </c>
      <c r="C74" s="199"/>
      <c r="D74" s="199"/>
      <c r="E74" s="199"/>
      <c r="F74" s="199" t="s">
        <v>248</v>
      </c>
    </row>
    <row r="75" spans="1:6" x14ac:dyDescent="0.4">
      <c r="A75" s="155"/>
      <c r="B75" s="199" t="s">
        <v>235</v>
      </c>
      <c r="C75" s="199"/>
      <c r="D75" s="199"/>
      <c r="E75" s="199"/>
      <c r="F75" s="199"/>
    </row>
    <row r="76" spans="1:6" x14ac:dyDescent="0.4">
      <c r="A76" s="155"/>
      <c r="B76" s="199"/>
      <c r="C76" s="199"/>
      <c r="D76" s="199"/>
      <c r="E76" s="199"/>
      <c r="F76" s="199"/>
    </row>
    <row r="77" spans="1:6" x14ac:dyDescent="0.4">
      <c r="A77" s="155"/>
      <c r="B77" s="199"/>
      <c r="C77" s="199"/>
      <c r="D77" s="199"/>
      <c r="E77" s="199"/>
      <c r="F77" s="199"/>
    </row>
    <row r="78" spans="1:6" x14ac:dyDescent="0.4">
      <c r="A78" s="155"/>
      <c r="B78" s="199"/>
      <c r="C78" s="199"/>
      <c r="D78" s="199"/>
      <c r="E78" s="199"/>
      <c r="F78" s="199"/>
    </row>
    <row r="79" spans="1:6" x14ac:dyDescent="0.4">
      <c r="A79" s="202" t="s">
        <v>23</v>
      </c>
      <c r="B79" s="156"/>
      <c r="C79" s="157"/>
      <c r="D79" s="157"/>
      <c r="E79" s="157"/>
      <c r="F79" s="157"/>
    </row>
    <row r="80" spans="1:6" x14ac:dyDescent="0.4">
      <c r="A80" s="203" t="s">
        <v>83</v>
      </c>
      <c r="B80" s="159"/>
      <c r="C80" s="159"/>
      <c r="D80" s="159"/>
      <c r="E80" s="159"/>
      <c r="F80" s="159"/>
    </row>
    <row r="81" spans="1:6" x14ac:dyDescent="0.4">
      <c r="A81" s="203" t="s">
        <v>189</v>
      </c>
      <c r="B81" s="160"/>
      <c r="C81" s="161"/>
      <c r="D81" s="161"/>
      <c r="E81" s="161"/>
      <c r="F81" s="161"/>
    </row>
    <row r="82" spans="1:6" x14ac:dyDescent="0.4">
      <c r="A82" s="203" t="s">
        <v>190</v>
      </c>
      <c r="B82" s="160"/>
      <c r="C82" s="161"/>
      <c r="D82" s="161"/>
      <c r="E82" s="161"/>
      <c r="F82" s="161"/>
    </row>
    <row r="83" spans="1:6" x14ac:dyDescent="0.4">
      <c r="A83" s="174"/>
      <c r="B83" s="160"/>
      <c r="C83" s="161"/>
      <c r="D83" s="161"/>
      <c r="E83" s="161"/>
      <c r="F83" s="161"/>
    </row>
    <row r="84" spans="1:6" x14ac:dyDescent="0.4">
      <c r="A84" s="174"/>
      <c r="B84" s="160"/>
      <c r="C84" s="161"/>
      <c r="D84" s="161"/>
      <c r="E84" s="161"/>
      <c r="F84" s="161"/>
    </row>
    <row r="85" spans="1:6" x14ac:dyDescent="0.4">
      <c r="A85" s="174"/>
      <c r="B85" s="160"/>
      <c r="C85" s="161"/>
      <c r="D85" s="161"/>
      <c r="E85" s="161"/>
      <c r="F85" s="161"/>
    </row>
    <row r="86" spans="1:6" x14ac:dyDescent="0.4">
      <c r="A86" s="174"/>
      <c r="B86" s="160"/>
      <c r="C86" s="161"/>
      <c r="D86" s="161"/>
      <c r="E86" s="161"/>
      <c r="F86" s="161"/>
    </row>
    <row r="87" spans="1:6" x14ac:dyDescent="0.4">
      <c r="A87" s="155"/>
      <c r="B87" s="160"/>
      <c r="C87" s="161"/>
      <c r="D87" s="161"/>
      <c r="E87" s="161"/>
      <c r="F87" s="161"/>
    </row>
    <row r="88" spans="1:6" x14ac:dyDescent="0.4">
      <c r="A88" s="155"/>
      <c r="B88" s="185"/>
      <c r="C88" s="178"/>
      <c r="D88" s="178"/>
      <c r="E88" s="178"/>
      <c r="F88" s="178"/>
    </row>
    <row r="89" spans="1:6" ht="16.5" customHeight="1" x14ac:dyDescent="0.4">
      <c r="A89" s="454" t="s">
        <v>287</v>
      </c>
      <c r="B89" s="455"/>
      <c r="C89" s="455"/>
      <c r="D89" s="455"/>
      <c r="E89" s="455"/>
      <c r="F89" s="455"/>
    </row>
    <row r="90" spans="1:6" ht="21.75" x14ac:dyDescent="0.4">
      <c r="A90" s="449" t="s">
        <v>0</v>
      </c>
      <c r="B90" s="450"/>
      <c r="C90" s="450"/>
      <c r="D90" s="450"/>
      <c r="E90" s="450"/>
      <c r="F90" s="451"/>
    </row>
    <row r="91" spans="1:6" ht="19.5" x14ac:dyDescent="0.45">
      <c r="A91" s="143">
        <v>5</v>
      </c>
      <c r="B91" s="144" t="s">
        <v>95</v>
      </c>
      <c r="C91" s="145"/>
      <c r="D91" s="146"/>
      <c r="E91" s="146"/>
      <c r="F91" s="147"/>
    </row>
    <row r="92" spans="1:6" ht="19.5" x14ac:dyDescent="0.45">
      <c r="A92" s="148"/>
      <c r="B92" s="169" t="s">
        <v>86</v>
      </c>
      <c r="C92" s="170"/>
      <c r="D92" s="171"/>
      <c r="E92" s="171"/>
      <c r="F92" s="172"/>
    </row>
    <row r="93" spans="1:6" ht="21.75" x14ac:dyDescent="0.5">
      <c r="A93" s="186"/>
      <c r="B93" s="153" t="s">
        <v>61</v>
      </c>
      <c r="C93" s="153" t="s">
        <v>62</v>
      </c>
      <c r="D93" s="153" t="s">
        <v>63</v>
      </c>
      <c r="E93" s="153" t="s">
        <v>64</v>
      </c>
      <c r="F93" s="153" t="s">
        <v>65</v>
      </c>
    </row>
    <row r="94" spans="1:6" x14ac:dyDescent="0.4">
      <c r="A94" s="154"/>
      <c r="B94" s="199" t="s">
        <v>249</v>
      </c>
      <c r="C94" s="199" t="s">
        <v>255</v>
      </c>
      <c r="D94" s="199" t="s">
        <v>255</v>
      </c>
      <c r="E94" s="199" t="s">
        <v>255</v>
      </c>
      <c r="F94" s="199" t="s">
        <v>263</v>
      </c>
    </row>
    <row r="95" spans="1:6" x14ac:dyDescent="0.4">
      <c r="A95" s="155"/>
      <c r="B95" s="199" t="s">
        <v>250</v>
      </c>
      <c r="C95" s="199" t="s">
        <v>256</v>
      </c>
      <c r="D95" s="199" t="s">
        <v>259</v>
      </c>
      <c r="E95" s="199" t="s">
        <v>260</v>
      </c>
      <c r="F95" s="199" t="s">
        <v>264</v>
      </c>
    </row>
    <row r="96" spans="1:6" x14ac:dyDescent="0.4">
      <c r="A96" s="155"/>
      <c r="B96" s="199" t="s">
        <v>251</v>
      </c>
      <c r="C96" s="199" t="s">
        <v>257</v>
      </c>
      <c r="D96" s="199"/>
      <c r="E96" s="199" t="s">
        <v>262</v>
      </c>
      <c r="F96" s="199" t="s">
        <v>265</v>
      </c>
    </row>
    <row r="97" spans="1:6" x14ac:dyDescent="0.4">
      <c r="A97" s="155"/>
      <c r="B97" s="199" t="s">
        <v>252</v>
      </c>
      <c r="C97" s="199" t="s">
        <v>258</v>
      </c>
      <c r="D97" s="199"/>
      <c r="E97" s="199" t="s">
        <v>261</v>
      </c>
      <c r="F97" s="199" t="s">
        <v>266</v>
      </c>
    </row>
    <row r="98" spans="1:6" x14ac:dyDescent="0.4">
      <c r="A98" s="155"/>
      <c r="B98" s="199" t="s">
        <v>253</v>
      </c>
      <c r="C98" s="199"/>
      <c r="D98" s="199"/>
      <c r="E98" s="199"/>
      <c r="F98" s="199"/>
    </row>
    <row r="99" spans="1:6" x14ac:dyDescent="0.4">
      <c r="A99" s="155"/>
      <c r="B99" s="199" t="s">
        <v>254</v>
      </c>
      <c r="C99" s="199"/>
      <c r="D99" s="199"/>
      <c r="E99" s="199"/>
      <c r="F99" s="199"/>
    </row>
    <row r="100" spans="1:6" x14ac:dyDescent="0.4">
      <c r="A100" s="155"/>
      <c r="B100" s="199"/>
      <c r="C100" s="199"/>
      <c r="D100" s="199"/>
      <c r="E100" s="199"/>
      <c r="F100" s="199"/>
    </row>
    <row r="101" spans="1:6" x14ac:dyDescent="0.4">
      <c r="A101" s="202" t="s">
        <v>23</v>
      </c>
      <c r="B101" s="156"/>
      <c r="C101" s="157"/>
      <c r="D101" s="157"/>
      <c r="E101" s="157"/>
      <c r="F101" s="157"/>
    </row>
    <row r="102" spans="1:6" x14ac:dyDescent="0.4">
      <c r="A102" s="203" t="s">
        <v>83</v>
      </c>
      <c r="B102" s="159"/>
      <c r="C102" s="159"/>
      <c r="D102" s="159"/>
      <c r="E102" s="159"/>
      <c r="F102" s="159"/>
    </row>
    <row r="103" spans="1:6" x14ac:dyDescent="0.4">
      <c r="A103" s="203" t="s">
        <v>189</v>
      </c>
      <c r="B103" s="160"/>
      <c r="C103" s="161"/>
      <c r="D103" s="161"/>
      <c r="E103" s="161"/>
      <c r="F103" s="161"/>
    </row>
    <row r="104" spans="1:6" x14ac:dyDescent="0.4">
      <c r="A104" s="203" t="s">
        <v>190</v>
      </c>
      <c r="B104" s="160"/>
      <c r="C104" s="161"/>
      <c r="D104" s="161"/>
      <c r="E104" s="161"/>
      <c r="F104" s="161"/>
    </row>
    <row r="105" spans="1:6" x14ac:dyDescent="0.4">
      <c r="A105" s="174"/>
      <c r="B105" s="160"/>
      <c r="C105" s="161"/>
      <c r="D105" s="161"/>
      <c r="E105" s="161"/>
      <c r="F105" s="161"/>
    </row>
    <row r="106" spans="1:6" x14ac:dyDescent="0.4">
      <c r="A106" s="174"/>
      <c r="B106" s="160"/>
      <c r="C106" s="161"/>
      <c r="D106" s="161"/>
      <c r="E106" s="161"/>
      <c r="F106" s="161"/>
    </row>
    <row r="107" spans="1:6" x14ac:dyDescent="0.4">
      <c r="A107" s="155"/>
      <c r="B107" s="160"/>
      <c r="C107" s="161"/>
      <c r="D107" s="161"/>
      <c r="E107" s="161"/>
      <c r="F107" s="161"/>
    </row>
    <row r="108" spans="1:6" x14ac:dyDescent="0.4">
      <c r="A108" s="155"/>
      <c r="B108" s="160"/>
      <c r="C108" s="161"/>
      <c r="D108" s="161"/>
      <c r="E108" s="161"/>
      <c r="F108" s="161"/>
    </row>
    <row r="109" spans="1:6" x14ac:dyDescent="0.4">
      <c r="A109" s="155"/>
      <c r="B109" s="160"/>
      <c r="C109" s="161"/>
      <c r="D109" s="161"/>
      <c r="E109" s="161"/>
      <c r="F109" s="161"/>
    </row>
    <row r="110" spans="1:6" x14ac:dyDescent="0.4">
      <c r="A110" s="155"/>
      <c r="B110" s="160"/>
      <c r="C110" s="161"/>
      <c r="D110" s="161"/>
      <c r="E110" s="161"/>
      <c r="F110" s="161"/>
    </row>
    <row r="111" spans="1:6" x14ac:dyDescent="0.4">
      <c r="A111" s="175"/>
      <c r="B111" s="188"/>
      <c r="C111" s="175"/>
      <c r="D111" s="175"/>
      <c r="E111" s="175"/>
      <c r="F111" s="175"/>
    </row>
    <row r="112" spans="1:6" ht="19.5" x14ac:dyDescent="0.45">
      <c r="A112" s="189">
        <v>6</v>
      </c>
      <c r="B112" s="190" t="s">
        <v>96</v>
      </c>
      <c r="C112" s="191"/>
      <c r="D112" s="192"/>
      <c r="E112" s="192"/>
      <c r="F112" s="193"/>
    </row>
    <row r="113" spans="1:6" ht="19.5" x14ac:dyDescent="0.45">
      <c r="A113" s="194"/>
      <c r="B113" s="195" t="s">
        <v>87</v>
      </c>
      <c r="C113" s="196"/>
      <c r="D113" s="197"/>
      <c r="E113" s="197"/>
      <c r="F113" s="198"/>
    </row>
    <row r="114" spans="1:6" ht="21.75" x14ac:dyDescent="0.5">
      <c r="A114" s="186"/>
      <c r="B114" s="153" t="s">
        <v>61</v>
      </c>
      <c r="C114" s="153" t="s">
        <v>62</v>
      </c>
      <c r="D114" s="153" t="s">
        <v>63</v>
      </c>
      <c r="E114" s="153" t="s">
        <v>64</v>
      </c>
      <c r="F114" s="153" t="s">
        <v>65</v>
      </c>
    </row>
    <row r="115" spans="1:6" x14ac:dyDescent="0.4">
      <c r="A115" s="173"/>
      <c r="B115" s="200" t="s">
        <v>267</v>
      </c>
      <c r="C115" s="200" t="s">
        <v>267</v>
      </c>
      <c r="D115" s="199" t="s">
        <v>272</v>
      </c>
      <c r="E115" s="199" t="s">
        <v>274</v>
      </c>
      <c r="F115" s="199" t="s">
        <v>277</v>
      </c>
    </row>
    <row r="116" spans="1:6" x14ac:dyDescent="0.4">
      <c r="A116" s="155"/>
      <c r="B116" s="199" t="s">
        <v>268</v>
      </c>
      <c r="C116" s="199" t="s">
        <v>268</v>
      </c>
      <c r="D116" s="199" t="s">
        <v>273</v>
      </c>
      <c r="E116" s="199" t="s">
        <v>275</v>
      </c>
      <c r="F116" s="199" t="s">
        <v>276</v>
      </c>
    </row>
    <row r="117" spans="1:6" x14ac:dyDescent="0.4">
      <c r="A117" s="155"/>
      <c r="B117" s="199" t="s">
        <v>269</v>
      </c>
      <c r="C117" s="199" t="s">
        <v>271</v>
      </c>
      <c r="D117" s="199"/>
      <c r="E117" s="199"/>
      <c r="F117" s="199"/>
    </row>
    <row r="118" spans="1:6" x14ac:dyDescent="0.4">
      <c r="A118" s="155"/>
      <c r="B118" s="199" t="s">
        <v>270</v>
      </c>
      <c r="C118" s="199"/>
      <c r="D118" s="199"/>
      <c r="E118" s="199"/>
      <c r="F118" s="199"/>
    </row>
    <row r="119" spans="1:6" x14ac:dyDescent="0.4">
      <c r="A119" s="155"/>
      <c r="B119" s="199"/>
      <c r="C119" s="199"/>
      <c r="D119" s="199"/>
      <c r="E119" s="199"/>
      <c r="F119" s="199"/>
    </row>
    <row r="120" spans="1:6" x14ac:dyDescent="0.4">
      <c r="A120" s="155"/>
      <c r="B120" s="199"/>
      <c r="C120" s="199"/>
      <c r="D120" s="199"/>
      <c r="E120" s="199"/>
      <c r="F120" s="199"/>
    </row>
    <row r="121" spans="1:6" x14ac:dyDescent="0.4">
      <c r="A121" s="202" t="s">
        <v>23</v>
      </c>
      <c r="B121" s="156"/>
      <c r="C121" s="157"/>
      <c r="D121" s="157"/>
      <c r="E121" s="157"/>
      <c r="F121" s="157"/>
    </row>
    <row r="122" spans="1:6" x14ac:dyDescent="0.4">
      <c r="A122" s="203" t="s">
        <v>83</v>
      </c>
      <c r="B122" s="159"/>
      <c r="C122" s="159"/>
      <c r="D122" s="159"/>
      <c r="E122" s="159"/>
      <c r="F122" s="159"/>
    </row>
    <row r="123" spans="1:6" x14ac:dyDescent="0.4">
      <c r="A123" s="203" t="s">
        <v>189</v>
      </c>
      <c r="B123" s="160"/>
      <c r="C123" s="161"/>
      <c r="D123" s="161"/>
      <c r="E123" s="161"/>
      <c r="F123" s="161"/>
    </row>
    <row r="124" spans="1:6" x14ac:dyDescent="0.4">
      <c r="A124" s="203" t="s">
        <v>190</v>
      </c>
      <c r="B124" s="160"/>
      <c r="C124" s="161"/>
      <c r="D124" s="161"/>
      <c r="E124" s="161"/>
      <c r="F124" s="161"/>
    </row>
    <row r="125" spans="1:6" x14ac:dyDescent="0.4">
      <c r="A125" s="158"/>
      <c r="B125" s="160"/>
      <c r="C125" s="161"/>
      <c r="D125" s="161"/>
      <c r="E125" s="161"/>
      <c r="F125" s="161"/>
    </row>
    <row r="126" spans="1:6" x14ac:dyDescent="0.4">
      <c r="A126" s="158"/>
      <c r="B126" s="160"/>
      <c r="C126" s="161"/>
      <c r="D126" s="161"/>
      <c r="E126" s="161"/>
      <c r="F126" s="161"/>
    </row>
    <row r="127" spans="1:6" x14ac:dyDescent="0.4">
      <c r="A127" s="158"/>
      <c r="B127" s="160"/>
      <c r="C127" s="161"/>
      <c r="D127" s="161"/>
      <c r="E127" s="161"/>
      <c r="F127" s="161"/>
    </row>
    <row r="128" spans="1:6" x14ac:dyDescent="0.4">
      <c r="A128" s="155"/>
      <c r="B128" s="160"/>
      <c r="C128" s="161"/>
      <c r="D128" s="161"/>
      <c r="E128" s="161"/>
      <c r="F128" s="161"/>
    </row>
    <row r="129" spans="1:6" x14ac:dyDescent="0.4">
      <c r="A129" s="155"/>
      <c r="B129" s="160"/>
      <c r="C129" s="161"/>
      <c r="D129" s="161"/>
      <c r="E129" s="161"/>
      <c r="F129" s="161"/>
    </row>
    <row r="130" spans="1:6" x14ac:dyDescent="0.4">
      <c r="A130" s="155"/>
      <c r="B130" s="160"/>
      <c r="C130" s="161"/>
      <c r="D130" s="161"/>
      <c r="E130" s="161"/>
      <c r="F130" s="161"/>
    </row>
    <row r="131" spans="1:6" x14ac:dyDescent="0.4">
      <c r="A131" s="155"/>
      <c r="B131" s="162"/>
      <c r="C131" s="155"/>
      <c r="D131" s="155"/>
      <c r="E131" s="155"/>
      <c r="F131" s="155"/>
    </row>
    <row r="132" spans="1:6" x14ac:dyDescent="0.4">
      <c r="A132" s="175"/>
      <c r="B132" s="164"/>
      <c r="C132" s="165"/>
      <c r="D132" s="165"/>
      <c r="E132" s="165"/>
      <c r="F132" s="165"/>
    </row>
    <row r="133" spans="1:6" ht="21.75" x14ac:dyDescent="0.5">
      <c r="A133" s="452" t="s">
        <v>288</v>
      </c>
      <c r="B133" s="453"/>
      <c r="C133" s="453"/>
      <c r="D133" s="453"/>
      <c r="E133" s="453"/>
      <c r="F133" s="453"/>
    </row>
  </sheetData>
  <mergeCells count="6">
    <mergeCell ref="A90:F90"/>
    <mergeCell ref="A133:F133"/>
    <mergeCell ref="A4:F4"/>
    <mergeCell ref="A44:F44"/>
    <mergeCell ref="A45:F45"/>
    <mergeCell ref="A89:F89"/>
  </mergeCells>
  <phoneticPr fontId="0" type="noConversion"/>
  <pageMargins left="0.39370078740157483" right="0.19685039370078741" top="0.39370078740157483" bottom="0.19685039370078741" header="0.51181102362204722" footer="0.51181102362204722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2"/>
  <sheetViews>
    <sheetView topLeftCell="A10" workbookViewId="0">
      <selection activeCell="D25" sqref="D25"/>
    </sheetView>
  </sheetViews>
  <sheetFormatPr defaultRowHeight="24" x14ac:dyDescent="0.2"/>
  <cols>
    <col min="1" max="1" width="8.28515625" style="309" customWidth="1"/>
    <col min="2" max="2" width="58.7109375" style="309" customWidth="1"/>
    <col min="3" max="3" width="15.85546875" style="309" customWidth="1"/>
    <col min="4" max="4" width="9.7109375" style="309" customWidth="1"/>
    <col min="5" max="5" width="10.42578125" style="309" customWidth="1"/>
    <col min="6" max="7" width="4.7109375" style="309" customWidth="1"/>
    <col min="8" max="8" width="6.85546875" style="309" customWidth="1"/>
    <col min="9" max="9" width="12.85546875" style="309" customWidth="1"/>
    <col min="10" max="10" width="11.140625" style="309" customWidth="1"/>
    <col min="11" max="15" width="9.28515625" style="309" customWidth="1"/>
    <col min="16" max="16384" width="9.140625" style="309"/>
  </cols>
  <sheetData>
    <row r="1" spans="1:15" ht="30.75" x14ac:dyDescent="0.2">
      <c r="A1" s="308" t="s">
        <v>144</v>
      </c>
      <c r="N1" s="310" t="s">
        <v>138</v>
      </c>
    </row>
    <row r="2" spans="1:15" ht="28.5" thickBot="1" x14ac:dyDescent="0.7">
      <c r="A2" s="311" t="s">
        <v>145</v>
      </c>
      <c r="C2" s="312"/>
      <c r="D2" s="312"/>
      <c r="E2" s="310"/>
      <c r="F2" s="310"/>
      <c r="H2" s="312"/>
      <c r="I2" s="312"/>
      <c r="J2" s="312"/>
      <c r="K2" s="312"/>
      <c r="L2" s="312"/>
      <c r="M2" s="312"/>
      <c r="N2" s="312"/>
      <c r="O2" s="312"/>
    </row>
    <row r="3" spans="1:15" ht="23.25" customHeight="1" thickBot="1" x14ac:dyDescent="0.25">
      <c r="A3" s="460" t="s">
        <v>21</v>
      </c>
      <c r="B3" s="463" t="s">
        <v>308</v>
      </c>
      <c r="C3" s="466" t="s">
        <v>117</v>
      </c>
      <c r="D3" s="466" t="s">
        <v>147</v>
      </c>
      <c r="E3" s="469" t="s">
        <v>148</v>
      </c>
      <c r="F3" s="313"/>
      <c r="H3" s="474" t="s">
        <v>132</v>
      </c>
      <c r="I3" s="475"/>
      <c r="J3" s="475"/>
      <c r="K3" s="475"/>
      <c r="L3" s="475"/>
      <c r="M3" s="475"/>
      <c r="N3" s="476"/>
      <c r="O3" s="204"/>
    </row>
    <row r="4" spans="1:15" ht="23.25" customHeight="1" x14ac:dyDescent="0.2">
      <c r="A4" s="461"/>
      <c r="B4" s="464"/>
      <c r="C4" s="467"/>
      <c r="D4" s="467"/>
      <c r="E4" s="470"/>
      <c r="F4" s="313"/>
      <c r="H4" s="458" t="s">
        <v>66</v>
      </c>
      <c r="I4" s="477" t="s">
        <v>57</v>
      </c>
      <c r="J4" s="456" t="s">
        <v>61</v>
      </c>
      <c r="K4" s="456" t="s">
        <v>62</v>
      </c>
      <c r="L4" s="456" t="s">
        <v>63</v>
      </c>
      <c r="M4" s="456" t="s">
        <v>64</v>
      </c>
      <c r="N4" s="472" t="s">
        <v>65</v>
      </c>
      <c r="O4" s="205"/>
    </row>
    <row r="5" spans="1:15" ht="24.75" thickBot="1" x14ac:dyDescent="0.6">
      <c r="A5" s="462"/>
      <c r="B5" s="465"/>
      <c r="C5" s="468"/>
      <c r="D5" s="468"/>
      <c r="E5" s="471"/>
      <c r="F5" s="314"/>
      <c r="H5" s="459"/>
      <c r="I5" s="478"/>
      <c r="J5" s="457"/>
      <c r="K5" s="457"/>
      <c r="L5" s="457"/>
      <c r="M5" s="457"/>
      <c r="N5" s="473"/>
      <c r="O5" s="107"/>
    </row>
    <row r="6" spans="1:15" ht="23.25" customHeight="1" x14ac:dyDescent="0.55000000000000004">
      <c r="A6" s="315">
        <v>1</v>
      </c>
      <c r="B6" s="316" t="s">
        <v>25</v>
      </c>
      <c r="C6" s="317">
        <v>7</v>
      </c>
      <c r="D6" s="356">
        <v>1</v>
      </c>
      <c r="E6" s="357">
        <f>IF(D6=5,7,IF(D6=4,5.833,IF(D6=3,4.666,IF(D6=2,3.5,IF(D6=1,2.333,0)))))</f>
        <v>2.3330000000000002</v>
      </c>
      <c r="F6" s="318"/>
      <c r="H6" s="206">
        <v>1</v>
      </c>
      <c r="I6" s="207">
        <v>7</v>
      </c>
      <c r="J6" s="208">
        <f t="shared" ref="J6:J11" si="0">100*I6/100</f>
        <v>7</v>
      </c>
      <c r="K6" s="208">
        <f t="shared" ref="K6:K11" si="1">83.33*I6/100</f>
        <v>5.8330999999999991</v>
      </c>
      <c r="L6" s="208">
        <f t="shared" ref="L6:L11" si="2">66.66*I6/100</f>
        <v>4.6661999999999999</v>
      </c>
      <c r="M6" s="208">
        <f t="shared" ref="M6:M11" si="3">50*I6/100</f>
        <v>3.5</v>
      </c>
      <c r="N6" s="209">
        <f t="shared" ref="N6:N11" si="4">33.33*I6/100</f>
        <v>2.3331</v>
      </c>
      <c r="O6" s="107"/>
    </row>
    <row r="7" spans="1:15" x14ac:dyDescent="0.55000000000000004">
      <c r="A7" s="319">
        <v>2</v>
      </c>
      <c r="B7" s="316" t="s">
        <v>26</v>
      </c>
      <c r="C7" s="320">
        <v>7</v>
      </c>
      <c r="D7" s="352">
        <v>1</v>
      </c>
      <c r="E7" s="210">
        <f>IF(D7=5,7,IF(D7=4,5.833,IF(D7=3,4.666,IF(D7=2,3.5,IF(D7=1,2.333,0)))))</f>
        <v>2.3330000000000002</v>
      </c>
      <c r="F7" s="318"/>
      <c r="H7" s="211">
        <v>2</v>
      </c>
      <c r="I7" s="212">
        <v>7</v>
      </c>
      <c r="J7" s="213">
        <f t="shared" si="0"/>
        <v>7</v>
      </c>
      <c r="K7" s="213">
        <f t="shared" si="1"/>
        <v>5.8330999999999991</v>
      </c>
      <c r="L7" s="213">
        <f t="shared" si="2"/>
        <v>4.6661999999999999</v>
      </c>
      <c r="M7" s="213">
        <f t="shared" si="3"/>
        <v>3.5</v>
      </c>
      <c r="N7" s="214">
        <f t="shared" si="4"/>
        <v>2.3331</v>
      </c>
      <c r="O7" s="107"/>
    </row>
    <row r="8" spans="1:15" x14ac:dyDescent="0.55000000000000004">
      <c r="A8" s="319">
        <v>3</v>
      </c>
      <c r="B8" s="321" t="s">
        <v>52</v>
      </c>
      <c r="C8" s="320">
        <v>5</v>
      </c>
      <c r="D8" s="352">
        <v>1</v>
      </c>
      <c r="E8" s="210">
        <f>IF(D8=5,5,IF(D8=4,4.167,IF(D8=3,3.333,IF(D8=2,2.5,IF(D8=1,1.667,0)))))</f>
        <v>1.667</v>
      </c>
      <c r="F8" s="318"/>
      <c r="H8" s="215">
        <v>3</v>
      </c>
      <c r="I8" s="212">
        <v>5</v>
      </c>
      <c r="J8" s="213">
        <f t="shared" si="0"/>
        <v>5</v>
      </c>
      <c r="K8" s="213">
        <f t="shared" si="1"/>
        <v>4.1665000000000001</v>
      </c>
      <c r="L8" s="213">
        <f t="shared" si="2"/>
        <v>3.3329999999999997</v>
      </c>
      <c r="M8" s="213">
        <f t="shared" si="3"/>
        <v>2.5</v>
      </c>
      <c r="N8" s="214">
        <f t="shared" si="4"/>
        <v>1.6664999999999999</v>
      </c>
      <c r="O8" s="107"/>
    </row>
    <row r="9" spans="1:15" x14ac:dyDescent="0.55000000000000004">
      <c r="A9" s="319">
        <v>4</v>
      </c>
      <c r="B9" s="321" t="s">
        <v>28</v>
      </c>
      <c r="C9" s="320">
        <v>5</v>
      </c>
      <c r="D9" s="352">
        <v>1</v>
      </c>
      <c r="E9" s="210">
        <f>IF(D9=5,5,IF(D9=4,4.167,IF(D9=3,3.333,IF(D9=2,2.5,IF(D9=1,1.667,0)))))</f>
        <v>1.667</v>
      </c>
      <c r="F9" s="318"/>
      <c r="H9" s="211">
        <v>4</v>
      </c>
      <c r="I9" s="212">
        <v>5</v>
      </c>
      <c r="J9" s="213">
        <f t="shared" si="0"/>
        <v>5</v>
      </c>
      <c r="K9" s="213">
        <f t="shared" si="1"/>
        <v>4.1665000000000001</v>
      </c>
      <c r="L9" s="213">
        <f t="shared" si="2"/>
        <v>3.3329999999999997</v>
      </c>
      <c r="M9" s="213">
        <f t="shared" si="3"/>
        <v>2.5</v>
      </c>
      <c r="N9" s="214">
        <f t="shared" si="4"/>
        <v>1.6664999999999999</v>
      </c>
      <c r="O9" s="107"/>
    </row>
    <row r="10" spans="1:15" x14ac:dyDescent="0.55000000000000004">
      <c r="A10" s="319">
        <v>5</v>
      </c>
      <c r="B10" s="316" t="s">
        <v>27</v>
      </c>
      <c r="C10" s="320">
        <v>3</v>
      </c>
      <c r="D10" s="352">
        <v>1</v>
      </c>
      <c r="E10" s="353">
        <f>IF(D10=5,3,IF(D10=4,2.5,IF(D10=3,2,IF(D10=2,1.5,IF(D10=1,1,0)))))</f>
        <v>1</v>
      </c>
      <c r="F10" s="318"/>
      <c r="H10" s="215">
        <v>5</v>
      </c>
      <c r="I10" s="212">
        <v>3</v>
      </c>
      <c r="J10" s="213">
        <f t="shared" si="0"/>
        <v>3</v>
      </c>
      <c r="K10" s="213">
        <f t="shared" si="1"/>
        <v>2.4999000000000002</v>
      </c>
      <c r="L10" s="213">
        <f t="shared" si="2"/>
        <v>1.9997999999999998</v>
      </c>
      <c r="M10" s="213">
        <f t="shared" si="3"/>
        <v>1.5</v>
      </c>
      <c r="N10" s="214">
        <f t="shared" si="4"/>
        <v>0.9998999999999999</v>
      </c>
      <c r="O10" s="107"/>
    </row>
    <row r="11" spans="1:15" ht="24.75" thickBot="1" x14ac:dyDescent="0.6">
      <c r="A11" s="322">
        <v>6</v>
      </c>
      <c r="B11" s="323" t="s">
        <v>33</v>
      </c>
      <c r="C11" s="324">
        <v>3</v>
      </c>
      <c r="D11" s="354">
        <v>1</v>
      </c>
      <c r="E11" s="353">
        <f>IF(D11=5,3,IF(D11=4,2.5,IF(D11=3,2,IF(D11=2,1.5,IF(D11=1,1,0)))))</f>
        <v>1</v>
      </c>
      <c r="F11" s="318"/>
      <c r="H11" s="216">
        <v>6</v>
      </c>
      <c r="I11" s="217">
        <v>3</v>
      </c>
      <c r="J11" s="218">
        <f t="shared" si="0"/>
        <v>3</v>
      </c>
      <c r="K11" s="218">
        <f t="shared" si="1"/>
        <v>2.4999000000000002</v>
      </c>
      <c r="L11" s="218">
        <f t="shared" si="2"/>
        <v>1.9997999999999998</v>
      </c>
      <c r="M11" s="218">
        <f t="shared" si="3"/>
        <v>1.5</v>
      </c>
      <c r="N11" s="219">
        <f t="shared" si="4"/>
        <v>0.9998999999999999</v>
      </c>
      <c r="O11" s="220"/>
    </row>
    <row r="12" spans="1:15" ht="24.75" thickBot="1" x14ac:dyDescent="0.6">
      <c r="A12" s="325"/>
      <c r="B12" s="326" t="s">
        <v>24</v>
      </c>
      <c r="C12" s="327">
        <f>SUM(C6:C11)</f>
        <v>30</v>
      </c>
      <c r="D12" s="221"/>
      <c r="E12" s="355">
        <f>ROUND(SUM(E6:E11),3)</f>
        <v>10</v>
      </c>
      <c r="F12" s="318"/>
      <c r="H12" s="222" t="s">
        <v>24</v>
      </c>
      <c r="I12" s="223">
        <f ca="1">SUM(I6:I12)</f>
        <v>30</v>
      </c>
      <c r="J12" s="224">
        <f ca="1">SUM(J6:J12)</f>
        <v>30</v>
      </c>
      <c r="K12" s="225">
        <v>25</v>
      </c>
      <c r="L12" s="225">
        <f>SUM(L6:L11)</f>
        <v>19.998000000000001</v>
      </c>
      <c r="M12" s="225">
        <f>SUM(M6:M11)</f>
        <v>15</v>
      </c>
      <c r="N12" s="226">
        <v>10</v>
      </c>
      <c r="O12" s="328"/>
    </row>
    <row r="13" spans="1:15" x14ac:dyDescent="0.2">
      <c r="H13" s="227"/>
      <c r="I13" s="227"/>
      <c r="J13" s="228"/>
      <c r="K13" s="228"/>
      <c r="L13" s="228"/>
      <c r="M13" s="228"/>
      <c r="N13" s="228"/>
      <c r="O13" s="329"/>
    </row>
    <row r="14" spans="1:15" ht="23.25" customHeight="1" thickBot="1" x14ac:dyDescent="0.25">
      <c r="H14" s="330"/>
      <c r="I14" s="330"/>
      <c r="J14" s="330"/>
      <c r="K14" s="330"/>
      <c r="L14" s="330"/>
      <c r="M14" s="330"/>
      <c r="N14" s="330"/>
      <c r="O14" s="329"/>
    </row>
    <row r="15" spans="1:15" ht="24.75" thickBot="1" x14ac:dyDescent="0.25">
      <c r="G15" s="331" t="s">
        <v>333</v>
      </c>
      <c r="H15" s="332"/>
      <c r="I15" s="332"/>
      <c r="J15" s="332"/>
      <c r="K15" s="332"/>
      <c r="L15" s="333"/>
      <c r="M15" s="334" t="s">
        <v>42</v>
      </c>
      <c r="N15" s="334" t="s">
        <v>49</v>
      </c>
    </row>
    <row r="16" spans="1:15" x14ac:dyDescent="0.2">
      <c r="A16" s="335"/>
      <c r="B16" s="309" t="s">
        <v>279</v>
      </c>
      <c r="G16" s="336" t="s">
        <v>67</v>
      </c>
      <c r="H16" s="337"/>
      <c r="I16" s="337"/>
      <c r="J16" s="337"/>
      <c r="K16" s="337"/>
      <c r="L16" s="338"/>
      <c r="M16" s="49"/>
      <c r="N16" s="49"/>
    </row>
    <row r="17" spans="2:14" x14ac:dyDescent="0.2">
      <c r="B17" s="309" t="s">
        <v>278</v>
      </c>
      <c r="G17" s="339" t="s">
        <v>47</v>
      </c>
      <c r="H17" s="340"/>
      <c r="I17" s="340"/>
      <c r="J17" s="340"/>
      <c r="K17" s="340"/>
      <c r="L17" s="341"/>
      <c r="M17" s="53"/>
      <c r="N17" s="53"/>
    </row>
    <row r="18" spans="2:14" x14ac:dyDescent="0.2">
      <c r="G18" s="339" t="s">
        <v>136</v>
      </c>
      <c r="H18" s="342"/>
      <c r="I18" s="342"/>
      <c r="J18" s="342"/>
      <c r="K18" s="342"/>
      <c r="L18" s="341"/>
      <c r="M18" s="55"/>
      <c r="N18" s="55"/>
    </row>
    <row r="19" spans="2:14" x14ac:dyDescent="0.2">
      <c r="G19" s="339" t="s">
        <v>46</v>
      </c>
      <c r="H19" s="342"/>
      <c r="I19" s="342"/>
      <c r="J19" s="342"/>
      <c r="K19" s="342"/>
      <c r="L19" s="341"/>
      <c r="M19" s="55"/>
      <c r="N19" s="55"/>
    </row>
    <row r="20" spans="2:14" ht="23.25" customHeight="1" x14ac:dyDescent="0.2">
      <c r="G20" s="339" t="s">
        <v>68</v>
      </c>
      <c r="H20" s="342"/>
      <c r="I20" s="342"/>
      <c r="J20" s="342"/>
      <c r="K20" s="342"/>
      <c r="L20" s="341"/>
      <c r="M20" s="55"/>
      <c r="N20" s="55"/>
    </row>
    <row r="21" spans="2:14" x14ac:dyDescent="0.2">
      <c r="G21" s="339" t="s">
        <v>69</v>
      </c>
      <c r="H21" s="342"/>
      <c r="I21" s="342"/>
      <c r="J21" s="342"/>
      <c r="K21" s="342"/>
      <c r="L21" s="341"/>
      <c r="M21" s="55"/>
      <c r="N21" s="55"/>
    </row>
    <row r="22" spans="2:14" x14ac:dyDescent="0.2">
      <c r="G22" s="339" t="s">
        <v>70</v>
      </c>
      <c r="H22" s="342"/>
      <c r="I22" s="342"/>
      <c r="J22" s="342"/>
      <c r="K22" s="342"/>
      <c r="L22" s="341"/>
      <c r="M22" s="55"/>
      <c r="N22" s="55"/>
    </row>
    <row r="23" spans="2:14" x14ac:dyDescent="0.2">
      <c r="G23" s="339" t="s">
        <v>137</v>
      </c>
      <c r="H23" s="342"/>
      <c r="I23" s="342"/>
      <c r="J23" s="342"/>
      <c r="K23" s="342"/>
      <c r="L23" s="341"/>
      <c r="M23" s="55"/>
      <c r="N23" s="55"/>
    </row>
    <row r="24" spans="2:14" x14ac:dyDescent="0.2">
      <c r="G24" s="339" t="s">
        <v>48</v>
      </c>
      <c r="H24" s="342"/>
      <c r="I24" s="342"/>
      <c r="J24" s="342"/>
      <c r="K24" s="342"/>
      <c r="L24" s="341"/>
      <c r="M24" s="55"/>
      <c r="N24" s="55"/>
    </row>
    <row r="25" spans="2:14" ht="24.75" thickBot="1" x14ac:dyDescent="0.25">
      <c r="G25" s="343" t="s">
        <v>88</v>
      </c>
      <c r="H25" s="344"/>
      <c r="I25" s="344"/>
      <c r="J25" s="344"/>
      <c r="K25" s="344"/>
      <c r="L25" s="345"/>
      <c r="M25" s="59"/>
      <c r="N25" s="59"/>
    </row>
    <row r="26" spans="2:14" x14ac:dyDescent="0.2">
      <c r="H26" s="318"/>
      <c r="I26" s="318"/>
      <c r="J26" s="318"/>
      <c r="K26" s="318"/>
      <c r="L26" s="318"/>
      <c r="M26" s="318"/>
      <c r="N26" s="318"/>
    </row>
    <row r="30" spans="2:14" x14ac:dyDescent="0.2">
      <c r="N30" s="346"/>
    </row>
    <row r="32" spans="2:14" x14ac:dyDescent="0.2">
      <c r="N32" s="346" t="s">
        <v>285</v>
      </c>
    </row>
  </sheetData>
  <sheetProtection password="CA0E" sheet="1" objects="1" scenarios="1"/>
  <mergeCells count="13">
    <mergeCell ref="N4:N5"/>
    <mergeCell ref="H3:N3"/>
    <mergeCell ref="I4:I5"/>
    <mergeCell ref="J4:J5"/>
    <mergeCell ref="K4:K5"/>
    <mergeCell ref="L4:L5"/>
    <mergeCell ref="M4:M5"/>
    <mergeCell ref="H4:H5"/>
    <mergeCell ref="A3:A5"/>
    <mergeCell ref="B3:B5"/>
    <mergeCell ref="C3:C5"/>
    <mergeCell ref="D3:D5"/>
    <mergeCell ref="E3:E5"/>
  </mergeCells>
  <pageMargins left="0.39370078740157483" right="0.19685039370078741" top="0.39370078740157483" bottom="0.19685039370078741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1"/>
  <sheetViews>
    <sheetView topLeftCell="A10" workbookViewId="0">
      <selection activeCell="C16" sqref="C16"/>
    </sheetView>
  </sheetViews>
  <sheetFormatPr defaultRowHeight="24" x14ac:dyDescent="0.55000000000000004"/>
  <cols>
    <col min="1" max="1" width="9.7109375" style="79" customWidth="1"/>
    <col min="2" max="2" width="42.7109375" style="79" customWidth="1"/>
    <col min="3" max="3" width="14" style="79" customWidth="1"/>
    <col min="4" max="4" width="16.5703125" style="79" customWidth="1"/>
    <col min="5" max="6" width="5.140625" style="79" customWidth="1"/>
    <col min="7" max="7" width="13.42578125" style="79" customWidth="1"/>
    <col min="8" max="8" width="9.140625" style="79"/>
    <col min="9" max="9" width="4.7109375" style="79" customWidth="1"/>
    <col min="10" max="10" width="6.28515625" style="79" customWidth="1"/>
    <col min="11" max="11" width="11.7109375" style="79" customWidth="1"/>
    <col min="12" max="16384" width="9.140625" style="79"/>
  </cols>
  <sheetData>
    <row r="1" spans="1:18" ht="27.75" x14ac:dyDescent="0.65">
      <c r="A1" s="229" t="s">
        <v>335</v>
      </c>
      <c r="B1" s="230"/>
      <c r="C1" s="231"/>
      <c r="D1" s="231"/>
      <c r="E1" s="232"/>
      <c r="F1" s="233"/>
      <c r="G1" s="234" t="s">
        <v>80</v>
      </c>
      <c r="H1" s="231"/>
      <c r="I1" s="231"/>
      <c r="J1" s="231"/>
      <c r="K1" s="231"/>
      <c r="L1" s="231"/>
      <c r="M1" s="232"/>
    </row>
    <row r="2" spans="1:18" ht="27.75" x14ac:dyDescent="0.65">
      <c r="A2" s="235"/>
      <c r="B2" s="254" t="s">
        <v>334</v>
      </c>
      <c r="C2" s="254" t="s">
        <v>10</v>
      </c>
      <c r="D2" s="254" t="s">
        <v>11</v>
      </c>
      <c r="E2" s="236"/>
      <c r="F2" s="237"/>
      <c r="G2" s="238" t="s">
        <v>105</v>
      </c>
      <c r="H2" s="238" t="s">
        <v>60</v>
      </c>
      <c r="J2" s="239"/>
      <c r="K2" s="65" t="s">
        <v>106</v>
      </c>
      <c r="L2" s="239"/>
      <c r="M2" s="240"/>
    </row>
    <row r="3" spans="1:18" x14ac:dyDescent="0.55000000000000004">
      <c r="A3" s="235"/>
      <c r="B3" s="487" t="s">
        <v>280</v>
      </c>
      <c r="C3" s="479">
        <v>70</v>
      </c>
      <c r="D3" s="489"/>
      <c r="E3" s="240"/>
      <c r="F3" s="239"/>
      <c r="G3" s="241" t="s">
        <v>1</v>
      </c>
      <c r="H3" s="238" t="s">
        <v>60</v>
      </c>
      <c r="J3" s="241"/>
      <c r="K3" s="65" t="s">
        <v>129</v>
      </c>
      <c r="M3" s="240"/>
    </row>
    <row r="4" spans="1:18" x14ac:dyDescent="0.55000000000000004">
      <c r="A4" s="235"/>
      <c r="B4" s="488"/>
      <c r="C4" s="480"/>
      <c r="D4" s="490"/>
      <c r="E4" s="240"/>
      <c r="F4" s="239"/>
      <c r="G4" s="241" t="s">
        <v>2</v>
      </c>
      <c r="H4" s="238" t="s">
        <v>60</v>
      </c>
      <c r="J4" s="241"/>
      <c r="K4" s="65" t="s">
        <v>281</v>
      </c>
      <c r="M4" s="240"/>
    </row>
    <row r="5" spans="1:18" x14ac:dyDescent="0.55000000000000004">
      <c r="A5" s="235"/>
      <c r="B5" s="487" t="s">
        <v>282</v>
      </c>
      <c r="C5" s="479">
        <v>30</v>
      </c>
      <c r="D5" s="489"/>
      <c r="E5" s="240"/>
      <c r="F5" s="239"/>
      <c r="G5" s="241" t="s">
        <v>3</v>
      </c>
      <c r="H5" s="238" t="s">
        <v>60</v>
      </c>
      <c r="J5" s="241"/>
      <c r="K5" s="65" t="s">
        <v>58</v>
      </c>
      <c r="M5" s="240"/>
    </row>
    <row r="6" spans="1:18" x14ac:dyDescent="0.55000000000000004">
      <c r="A6" s="235"/>
      <c r="B6" s="488"/>
      <c r="C6" s="480"/>
      <c r="D6" s="490"/>
      <c r="E6" s="240"/>
      <c r="F6" s="239"/>
      <c r="G6" s="241" t="s">
        <v>4</v>
      </c>
      <c r="H6" s="238" t="s">
        <v>60</v>
      </c>
      <c r="J6" s="241"/>
      <c r="K6" s="65" t="s">
        <v>59</v>
      </c>
      <c r="M6" s="240"/>
    </row>
    <row r="7" spans="1:18" x14ac:dyDescent="0.55000000000000004">
      <c r="A7" s="235"/>
      <c r="B7" s="481" t="s">
        <v>24</v>
      </c>
      <c r="C7" s="481">
        <f>SUM(C3:C6)</f>
        <v>100</v>
      </c>
      <c r="D7" s="489">
        <f>ROUND(SUM(D3:D6),3)</f>
        <v>0</v>
      </c>
      <c r="E7" s="240"/>
      <c r="F7" s="239"/>
      <c r="G7" s="241" t="s">
        <v>5</v>
      </c>
      <c r="H7" s="238" t="s">
        <v>60</v>
      </c>
      <c r="J7" s="241"/>
      <c r="K7" s="65" t="s">
        <v>107</v>
      </c>
      <c r="M7" s="240"/>
    </row>
    <row r="8" spans="1:18" ht="24.75" thickBot="1" x14ac:dyDescent="0.6">
      <c r="A8" s="235"/>
      <c r="B8" s="480"/>
      <c r="C8" s="482"/>
      <c r="D8" s="491"/>
      <c r="E8" s="240"/>
      <c r="F8" s="242"/>
      <c r="G8" s="243"/>
      <c r="H8" s="243"/>
      <c r="I8" s="243"/>
      <c r="J8" s="243"/>
      <c r="K8" s="243"/>
      <c r="L8" s="243"/>
      <c r="M8" s="244"/>
    </row>
    <row r="9" spans="1:18" x14ac:dyDescent="0.55000000000000004">
      <c r="A9" s="235"/>
      <c r="B9" s="481" t="s">
        <v>80</v>
      </c>
      <c r="C9" s="483" t="str">
        <f>IF(D7&lt;=33.5,"ต่ำ",IF(D7&lt;=47,"ต้องปรับปรุง",IF(D7&lt;=60.5,"ปานกลาง",IF(D7&lt;=74,"ดี",IF(D7&lt;=90,"ดีมาก","ดีเยี่ยม")))))</f>
        <v>ต่ำ</v>
      </c>
      <c r="D9" s="484" t="str">
        <f>IF(E8&lt;=33.5,"ต่ำ",IF(E8&lt;=47,"ต้องปรับปรุง",IF(E8&lt;=60.5,"ปานกลาง",IF(E8&lt;=74,"ดี",IF(E8&lt;=90,"ดีมาก","ดีเยี่ยม")))))</f>
        <v>ต่ำ</v>
      </c>
      <c r="E9" s="240"/>
      <c r="F9" s="239"/>
      <c r="G9" s="245" t="s">
        <v>51</v>
      </c>
      <c r="H9" s="239"/>
      <c r="I9" s="239"/>
      <c r="J9" s="239"/>
      <c r="K9" s="239"/>
      <c r="L9" s="239"/>
      <c r="M9" s="240"/>
    </row>
    <row r="10" spans="1:18" x14ac:dyDescent="0.55000000000000004">
      <c r="A10" s="235"/>
      <c r="B10" s="488"/>
      <c r="C10" s="485" t="str">
        <f>IF(D9&lt;=33.5,"ต่ำ",IF(D9&lt;=47,"ต้องปรับปรุง",IF(D9&lt;=60.5,"ปานกลาง",IF(D9&lt;=74,"ดี",IF(D9&lt;=90,"ดีมาก","ดีเยี่ยม")))))</f>
        <v>ดีเยี่ยม</v>
      </c>
      <c r="D10" s="486" t="str">
        <f>IF(E9&lt;=33.5,"ต่ำ",IF(E9&lt;=47,"ต้องปรับปรุง",IF(E9&lt;=60.5,"ปานกลาง",IF(E9&lt;=74,"ดี",IF(E9&lt;=90,"ดีมาก","ดีเยี่ยม")))))</f>
        <v>ต่ำ</v>
      </c>
      <c r="E10" s="240"/>
      <c r="F10" s="239"/>
      <c r="G10" s="239" t="s">
        <v>43</v>
      </c>
      <c r="H10" s="246" t="s">
        <v>23</v>
      </c>
      <c r="I10" s="239" t="s">
        <v>44</v>
      </c>
      <c r="J10" s="239"/>
      <c r="K10" s="246" t="s">
        <v>8</v>
      </c>
      <c r="L10" s="239" t="s">
        <v>45</v>
      </c>
      <c r="M10" s="240"/>
    </row>
    <row r="11" spans="1:18" x14ac:dyDescent="0.55000000000000004">
      <c r="A11" s="235"/>
      <c r="B11" s="247"/>
      <c r="C11" s="248"/>
      <c r="D11" s="247"/>
      <c r="E11" s="240"/>
      <c r="F11" s="239"/>
      <c r="G11" s="239" t="s">
        <v>43</v>
      </c>
      <c r="H11" s="246" t="s">
        <v>23</v>
      </c>
      <c r="I11" s="239" t="s">
        <v>44</v>
      </c>
      <c r="J11" s="239"/>
      <c r="K11" s="246" t="s">
        <v>8</v>
      </c>
      <c r="L11" s="239" t="s">
        <v>45</v>
      </c>
      <c r="M11" s="240"/>
      <c r="P11" s="358"/>
      <c r="Q11" s="358"/>
      <c r="R11" s="358"/>
    </row>
    <row r="12" spans="1:18" ht="23.25" customHeight="1" thickBot="1" x14ac:dyDescent="0.6">
      <c r="A12" s="242"/>
      <c r="B12" s="249"/>
      <c r="C12" s="250"/>
      <c r="D12" s="249"/>
      <c r="E12" s="244"/>
      <c r="F12" s="243"/>
      <c r="G12" s="243"/>
      <c r="H12" s="243"/>
      <c r="I12" s="243"/>
      <c r="J12" s="243"/>
      <c r="K12" s="243"/>
      <c r="L12" s="243"/>
      <c r="M12" s="244"/>
    </row>
    <row r="13" spans="1:18" ht="11.25" customHeight="1" x14ac:dyDescent="0.55000000000000004">
      <c r="A13" s="235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40"/>
    </row>
    <row r="14" spans="1:18" x14ac:dyDescent="0.55000000000000004">
      <c r="A14" s="251" t="s">
        <v>12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40"/>
    </row>
    <row r="15" spans="1:18" x14ac:dyDescent="0.55000000000000004">
      <c r="A15" s="251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40"/>
    </row>
    <row r="16" spans="1:18" x14ac:dyDescent="0.55000000000000004">
      <c r="A16" s="251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40"/>
    </row>
    <row r="17" spans="1:13" x14ac:dyDescent="0.55000000000000004">
      <c r="A17" s="235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40"/>
    </row>
    <row r="18" spans="1:13" x14ac:dyDescent="0.55000000000000004">
      <c r="A18" s="235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40"/>
    </row>
    <row r="19" spans="1:13" ht="15.75" customHeight="1" thickBot="1" x14ac:dyDescent="0.6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4"/>
    </row>
    <row r="20" spans="1:13" x14ac:dyDescent="0.55000000000000004">
      <c r="A20" s="251" t="s">
        <v>13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40"/>
    </row>
    <row r="21" spans="1:13" x14ac:dyDescent="0.55000000000000004">
      <c r="A21" s="235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40"/>
    </row>
    <row r="22" spans="1:13" x14ac:dyDescent="0.55000000000000004">
      <c r="A22" s="235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40"/>
    </row>
    <row r="23" spans="1:13" x14ac:dyDescent="0.55000000000000004">
      <c r="A23" s="235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40"/>
    </row>
    <row r="24" spans="1:13" ht="15.75" customHeight="1" thickBot="1" x14ac:dyDescent="0.6">
      <c r="A24" s="242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4"/>
    </row>
    <row r="25" spans="1:13" x14ac:dyDescent="0.55000000000000004">
      <c r="A25" s="251" t="s">
        <v>104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40"/>
    </row>
    <row r="26" spans="1:13" x14ac:dyDescent="0.55000000000000004">
      <c r="A26" s="235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40"/>
    </row>
    <row r="27" spans="1:13" x14ac:dyDescent="0.55000000000000004">
      <c r="A27" s="235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40"/>
    </row>
    <row r="28" spans="1:13" x14ac:dyDescent="0.55000000000000004">
      <c r="A28" s="235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40"/>
    </row>
    <row r="29" spans="1:13" ht="15.75" customHeight="1" thickBot="1" x14ac:dyDescent="0.6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4"/>
    </row>
    <row r="30" spans="1:13" x14ac:dyDescent="0.55000000000000004">
      <c r="M30" s="253"/>
    </row>
    <row r="31" spans="1:13" x14ac:dyDescent="0.55000000000000004">
      <c r="M31" s="255" t="s">
        <v>284</v>
      </c>
    </row>
  </sheetData>
  <mergeCells count="11">
    <mergeCell ref="C5:C6"/>
    <mergeCell ref="C7:C8"/>
    <mergeCell ref="C9:D10"/>
    <mergeCell ref="B3:B4"/>
    <mergeCell ref="B5:B6"/>
    <mergeCell ref="B7:B8"/>
    <mergeCell ref="B9:B10"/>
    <mergeCell ref="D3:D4"/>
    <mergeCell ref="D5:D6"/>
    <mergeCell ref="D7:D8"/>
    <mergeCell ref="C3:C4"/>
  </mergeCells>
  <phoneticPr fontId="0" type="noConversion"/>
  <pageMargins left="0.78740157480314965" right="0.19685039370078741" top="0.59055118110236227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หน้าที่ 1</vt:lpstr>
      <vt:lpstr>ผลผลิต ครั้งที่ 1 หน้า 2</vt:lpstr>
      <vt:lpstr>ผลผลิต ครั้งที่ 1 หน้า 3</vt:lpstr>
      <vt:lpstr>หน้า 4</vt:lpstr>
      <vt:lpstr>ประเมินตนเอง หน้า 5</vt:lpstr>
      <vt:lpstr>ผลผลิต ครั้งที่ 2 หน้า 6</vt:lpstr>
      <vt:lpstr>พฤติกรรม หน้า 7-9</vt:lpstr>
      <vt:lpstr>สรุปพฤติกรรม หน้า 10</vt:lpstr>
      <vt:lpstr>สรุปทั้งหมด หน้า 11</vt:lpstr>
      <vt:lpstr>ความเห็น คกก. หน้า 12</vt:lpstr>
      <vt:lpstr>Sheet1</vt:lpstr>
    </vt:vector>
  </TitlesOfParts>
  <Company>mam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</dc:creator>
  <cp:lastModifiedBy>Srithana</cp:lastModifiedBy>
  <cp:lastPrinted>2020-01-17T10:14:26Z</cp:lastPrinted>
  <dcterms:created xsi:type="dcterms:W3CDTF">2004-03-18T06:42:52Z</dcterms:created>
  <dcterms:modified xsi:type="dcterms:W3CDTF">2020-01-20T04:25:19Z</dcterms:modified>
</cp:coreProperties>
</file>